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232" windowHeight="8196" activeTab="0"/>
  </bookViews>
  <sheets>
    <sheet name="Приложение 4" sheetId="1" r:id="rId1"/>
  </sheets>
  <definedNames>
    <definedName name="_xlnm.Print_Titles" localSheetId="0">'Приложение 4'!$13:$14</definedName>
    <definedName name="_xlnm.Print_Area" localSheetId="0">'Приложение 4'!$A$1:$AG$207</definedName>
  </definedNames>
  <calcPr fullCalcOnLoad="1"/>
</workbook>
</file>

<file path=xl/sharedStrings.xml><?xml version="1.0" encoding="utf-8"?>
<sst xmlns="http://schemas.openxmlformats.org/spreadsheetml/2006/main" count="434" uniqueCount="220">
  <si>
    <t>Приложение  4</t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</si>
  <si>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район" Тверской области</t>
  </si>
  <si>
    <t>Отчет</t>
  </si>
  <si>
    <t xml:space="preserve">         (указывается отчетный финансовый год) </t>
  </si>
  <si>
    <t>Принятые обозначения и сокращения:</t>
  </si>
  <si>
    <t>1.Программа - муниципальная программа  МО "Селижаровский район"</t>
  </si>
  <si>
    <t>2. Подпрограмма  - подпрограмма муниципальной  программы  МО "Селижаровский район"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</si>
  <si>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</si>
  <si>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</si>
  <si>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</si>
  <si>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</si>
  <si>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</si>
  <si>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</si>
  <si>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</si>
  <si>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</si>
  <si>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</si>
  <si>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</si>
  <si>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</si>
  <si>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</si>
  <si>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r>
      <t xml:space="preserve">                                                                                                           </t>
    </r>
    <r>
      <rPr>
        <sz val="12"/>
        <rFont val="Times New Roman"/>
        <family val="1"/>
      </rPr>
      <t xml:space="preserve">   (</t>
    </r>
    <r>
      <rPr>
        <i/>
        <sz val="12"/>
        <rFont val="Times New Roman"/>
        <family val="1"/>
      </rPr>
      <t xml:space="preserve"> название     программы)  </t>
    </r>
  </si>
  <si>
    <r>
      <t xml:space="preserve">Главный администратор  (администратор)  муниципальной  программы МО "Селижаровский район"  </t>
    </r>
    <r>
      <rPr>
        <sz val="12"/>
        <rFont val="Times New Roman"/>
        <family val="1"/>
      </rPr>
      <t>Админстрация Селижаровского района</t>
    </r>
  </si>
  <si>
    <r>
      <t>о реализации муниципальной   программы МО "Селижаровский район"</t>
    </r>
    <r>
      <rPr>
        <sz val="12"/>
        <rFont val="Times New Roman"/>
        <family val="1"/>
      </rPr>
      <t xml:space="preserve"> «Развитие отдельных отраслей и направлений экономики Селижаровского района на 2018-2023 годы»</t>
    </r>
  </si>
  <si>
    <t>S</t>
  </si>
  <si>
    <t>L</t>
  </si>
  <si>
    <t xml:space="preserve">Программа , всего </t>
  </si>
  <si>
    <t>тыс. рублей</t>
  </si>
  <si>
    <r>
      <rPr>
        <b/>
        <sz val="12"/>
        <rFont val="Times New Roman"/>
        <family val="1"/>
      </rPr>
      <t>Цель программы 1</t>
    </r>
    <r>
      <rPr>
        <sz val="12"/>
        <rFont val="Times New Roman"/>
        <family val="1"/>
      </rPr>
      <t>:</t>
    </r>
    <r>
      <rPr>
        <i/>
        <sz val="12"/>
        <rFont val="Times New Roman"/>
        <family val="1"/>
      </rPr>
      <t>Создание благоприятных условий для развития малого и среднего предпринимательства в районе</t>
    </r>
  </si>
  <si>
    <r>
      <rPr>
        <b/>
        <sz val="12"/>
        <rFont val="Times New Roman"/>
        <family val="1"/>
      </rPr>
      <t>Показатель цели программы  1</t>
    </r>
    <r>
      <rPr>
        <sz val="12"/>
        <rFont val="Times New Roman"/>
        <family val="1"/>
      </rPr>
      <t xml:space="preserve"> Увеличение доли занятых в малом и среднем предпринимательстве от числа занятых в экономике</t>
    </r>
  </si>
  <si>
    <t>%</t>
  </si>
  <si>
    <r>
      <rPr>
        <b/>
        <sz val="12"/>
        <rFont val="Times New Roman"/>
        <family val="1"/>
      </rPr>
      <t>Цель программы 2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 xml:space="preserve">Обеспечение бесперебойной и качественной работы общественного транспорта на территории района   </t>
    </r>
  </si>
  <si>
    <r>
      <rPr>
        <b/>
        <sz val="12"/>
        <rFont val="Times New Roman"/>
        <family val="1"/>
      </rPr>
      <t>Показатель цели программы 1</t>
    </r>
    <r>
      <rPr>
        <sz val="12"/>
        <rFont val="Times New Roman"/>
        <family val="1"/>
      </rPr>
      <t xml:space="preserve">   Увеличение доли обеспечения бесперебойной и качественной работы общественного транспорта</t>
    </r>
  </si>
  <si>
    <r>
      <t>Цель программы 3: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Сохранение кадрового потенциала работников агропромышленного комплекса в районе</t>
    </r>
  </si>
  <si>
    <r>
      <rPr>
        <b/>
        <sz val="12"/>
        <rFont val="Times New Roman"/>
        <family val="1"/>
      </rPr>
      <t>Показатель цели программы 1</t>
    </r>
    <r>
      <rPr>
        <sz val="12"/>
        <rFont val="Times New Roman"/>
        <family val="1"/>
      </rPr>
      <t xml:space="preserve">   Увеличение доли занятых в сельском хозяйстве от числа трудоспособного населения в сельской местности</t>
    </r>
  </si>
  <si>
    <r>
      <t>Цель программы 4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Создание условий для развития дорожного хозяйства в районе, обеспечения безопасности дорожного движения</t>
    </r>
  </si>
  <si>
    <r>
      <rPr>
        <b/>
        <sz val="12"/>
        <rFont val="Times New Roman"/>
        <family val="1"/>
      </rPr>
      <t>Показатель цели програмы 1</t>
    </r>
    <r>
      <rPr>
        <sz val="12"/>
        <rFont val="Times New Roman"/>
        <family val="1"/>
      </rPr>
      <t xml:space="preserve"> Увеличение доли отремонтированных автомобильных дорог общего пользования,  включая улично-дорожную сеть населенных пунктов</t>
    </r>
  </si>
  <si>
    <r>
      <t xml:space="preserve">Цель программы 5 </t>
    </r>
    <r>
      <rPr>
        <sz val="12"/>
        <rFont val="Times New Roman"/>
        <family val="1"/>
      </rPr>
      <t>: Повышение качества жилищно-коммунальных услуг, предоставляемых на территории района</t>
    </r>
  </si>
  <si>
    <r>
      <rPr>
        <b/>
        <sz val="12"/>
        <rFont val="Times New Roman"/>
        <family val="1"/>
      </rPr>
      <t>Показатель цели програмы 1</t>
    </r>
    <r>
      <rPr>
        <sz val="12"/>
        <rFont val="Times New Roman"/>
        <family val="1"/>
      </rPr>
      <t xml:space="preserve"> Повышение надежности и эффективности объектов коммунального хозяйства</t>
    </r>
  </si>
  <si>
    <r>
      <t>Подпрограмма  1</t>
    </r>
    <r>
      <rPr>
        <sz val="12"/>
        <rFont val="Times New Roman"/>
        <family val="1"/>
      </rPr>
      <t xml:space="preserve">   </t>
    </r>
    <r>
      <rPr>
        <b/>
        <sz val="12"/>
        <rFont val="Times New Roman"/>
        <family val="1"/>
      </rPr>
      <t>Развитие  малого и среднего предпринимательства Селижаровского района на период до 2023 года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</si>
  <si>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i/>
        <sz val="12"/>
        <rFont val="Times New Roman"/>
        <family val="1"/>
      </rPr>
      <t xml:space="preserve">Обеспечение поддержки развития малого и среднего предпринимательства </t>
    </r>
  </si>
  <si>
    <r>
      <rPr>
        <b/>
        <sz val="12"/>
        <rFont val="Times New Roman"/>
        <family val="1"/>
      </rPr>
      <t>Показатель задачи подпрограммы 1</t>
    </r>
    <r>
      <rPr>
        <sz val="12"/>
        <rFont val="Times New Roman"/>
        <family val="1"/>
      </rPr>
      <t xml:space="preserve"> Количество субъектов малого и среднего предпринимательства, пользующихся деловыми и информационными ресурсами</t>
    </r>
  </si>
  <si>
    <t>единиц</t>
  </si>
  <si>
    <r>
      <rPr>
        <b/>
        <sz val="12"/>
        <rFont val="Times New Roman"/>
        <family val="1"/>
      </rPr>
      <t>Мероприятие   подпрограммы 1.001</t>
    </r>
    <r>
      <rPr>
        <sz val="12"/>
        <rFont val="Times New Roman"/>
        <family val="1"/>
      </rPr>
      <t xml:space="preserve"> Обеспечение деятельности делового информационного центра в п.Селище и бизнес-центра в пгт Селижарово </t>
    </r>
  </si>
  <si>
    <r>
      <rPr>
        <b/>
        <sz val="12"/>
        <rFont val="Times New Roman"/>
        <family val="1"/>
      </rPr>
      <t>Показатель мероприятия подпрограммы 1</t>
    </r>
    <r>
      <rPr>
        <sz val="12"/>
        <rFont val="Times New Roman"/>
        <family val="1"/>
      </rPr>
      <t xml:space="preserve">    Количество посещений предпринимателями бизнес-центра, ДИЦ в целях повышения информационной грамотности</t>
    </r>
  </si>
  <si>
    <t>посещений</t>
  </si>
  <si>
    <r>
      <t xml:space="preserve">Мероприятие  подпрограммы 1.002 </t>
    </r>
    <r>
      <rPr>
        <i/>
        <sz val="12"/>
        <rFont val="Times New Roman"/>
        <family val="1"/>
      </rPr>
      <t>Проведение семинаров," круглых столов", конференций, тренингов, проводимых для предпринимателей</t>
    </r>
  </si>
  <si>
    <r>
      <rPr>
        <b/>
        <sz val="12"/>
        <rFont val="Times New Roman"/>
        <family val="1"/>
      </rPr>
      <t>Показатель мероприятия подпрограммы  1</t>
    </r>
    <r>
      <rPr>
        <sz val="12"/>
        <rFont val="Times New Roman"/>
        <family val="1"/>
      </rPr>
      <t xml:space="preserve"> Количество участников семинаров, "круглых столов", конференций, тренингов, проводимых для предпринимателей </t>
    </r>
  </si>
  <si>
    <t>человек</t>
  </si>
  <si>
    <r>
      <rPr>
        <b/>
        <sz val="12"/>
        <rFont val="Times New Roman"/>
        <family val="1"/>
      </rPr>
      <t xml:space="preserve">Задача   подпрограммы 2  </t>
    </r>
    <r>
      <rPr>
        <i/>
        <sz val="12"/>
        <rFont val="Times New Roman"/>
        <family val="1"/>
      </rPr>
      <t>Создание положительного имиджа предпринимателей</t>
    </r>
  </si>
  <si>
    <r>
      <rPr>
        <b/>
        <sz val="12"/>
        <rFont val="Times New Roman"/>
        <family val="1"/>
      </rPr>
      <t xml:space="preserve">Показатель задачи подпрограммы  1 </t>
    </r>
    <r>
      <rPr>
        <sz val="12"/>
        <rFont val="Times New Roman"/>
        <family val="1"/>
      </rPr>
      <t>Число субъектов малого и среднего предпринимательства в расчете на 10 тыс. человек населения</t>
    </r>
  </si>
  <si>
    <r>
      <rPr>
        <b/>
        <sz val="12"/>
        <rFont val="Times New Roman"/>
        <family val="1"/>
      </rPr>
      <t>Административное  мероприятие  подпрограммы 2.001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 xml:space="preserve">Публикация в средствах массовой информации, размещение на сайте администрации района информационных материалов, посвященных проблемам и достижениям в  предпринимательстве </t>
    </r>
  </si>
  <si>
    <r>
      <t xml:space="preserve">Показатель административного мероприятия подпрограммы  1 </t>
    </r>
    <r>
      <rPr>
        <sz val="12"/>
        <rFont val="Times New Roman"/>
        <family val="1"/>
      </rPr>
      <t xml:space="preserve"> Количество опубликованных и размещенных материалов</t>
    </r>
  </si>
  <si>
    <r>
      <rPr>
        <b/>
        <sz val="12"/>
        <rFont val="Times New Roman"/>
        <family val="1"/>
      </rPr>
      <t xml:space="preserve">Мероприятие  подпрограммы 2.002 </t>
    </r>
    <r>
      <rPr>
        <i/>
        <sz val="12"/>
        <rFont val="Times New Roman"/>
        <family val="1"/>
      </rPr>
      <t>Организация и проведение мероприятий, посвященных "Дню малого бизнеса"</t>
    </r>
  </si>
  <si>
    <r>
      <rPr>
        <b/>
        <sz val="12"/>
        <rFont val="Times New Roman"/>
        <family val="1"/>
      </rPr>
      <t>Показатель мероприятия подпрограммы  1</t>
    </r>
    <r>
      <rPr>
        <sz val="12"/>
        <rFont val="Times New Roman"/>
        <family val="1"/>
      </rPr>
      <t xml:space="preserve"> Количество субъектов малого предпринимательства, принявших участие в проводимых мероприятиях </t>
    </r>
  </si>
  <si>
    <r>
      <t>Подпрограмма 2</t>
    </r>
    <r>
      <rPr>
        <b/>
        <sz val="12"/>
        <rFont val="Times New Roman"/>
        <family val="1"/>
      </rPr>
      <t xml:space="preserve">  Развитие общественного транспорта в Селижаровском районе на период до 2023 года</t>
    </r>
  </si>
  <si>
    <t xml:space="preserve">тыс. рублей </t>
  </si>
  <si>
    <r>
      <rPr>
        <b/>
        <sz val="12"/>
        <rFont val="Times New Roman"/>
        <family val="1"/>
      </rPr>
      <t>Задача подпрограммы 1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Создание условий для бесперебойной работы общественного пассажирского автомобильного транспорта</t>
    </r>
  </si>
  <si>
    <r>
      <rPr>
        <b/>
        <sz val="12"/>
        <rFont val="Times New Roman"/>
        <family val="1"/>
      </rPr>
      <t>Показатель задачи подпрограммы 1</t>
    </r>
    <r>
      <rPr>
        <b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Сохранение и расширение сети  маршрутов автомобильного  транспорта в границах Селижаровского муниципального района</t>
    </r>
  </si>
  <si>
    <t>маршруты</t>
  </si>
  <si>
    <r>
      <t xml:space="preserve">Мероприятие  подпрограммы  1.002 </t>
    </r>
    <r>
      <rPr>
        <i/>
        <sz val="12"/>
        <rFont val="Times New Roman"/>
        <family val="1"/>
      </rPr>
      <t>Предоставление субсидий из бюджета муниципального образования "Селижаровский район" в целях возмещения части затрат, связанных с оказанием услуг по транспортному обслуживанию населения на муниципальных маршрутах регулярных перевозок по регулируемым тарифам в соответствии с утвержденным Перечнем муниципальных маршрутов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</si>
  <si>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Доля удовлетворенности населения работой пассажирского автотранспорта в районе   </t>
    </r>
  </si>
  <si>
    <t>процент от числа опрошенных</t>
  </si>
  <si>
    <r>
      <t>Задача подпрограммы 2</t>
    </r>
    <r>
      <rPr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Развитие транспортной инфраструктуры в районе и повышение уровня безопасности общественного транспорта</t>
    </r>
  </si>
  <si>
    <r>
      <t xml:space="preserve">Показатель задачи подпрограммы 1 </t>
    </r>
    <r>
      <rPr>
        <sz val="12"/>
        <rFont val="Times New Roman"/>
        <family val="1"/>
      </rPr>
      <t>Доля безопасности работы общественного транспорта</t>
    </r>
  </si>
  <si>
    <r>
      <t xml:space="preserve">Административное мероприятие подпрограммы 2.001 </t>
    </r>
    <r>
      <rPr>
        <i/>
        <sz val="12"/>
        <rFont val="Times New Roman"/>
        <family val="1"/>
      </rPr>
      <t>Участие в региональных  конкурсных отборах по поставке автотранспорта</t>
    </r>
  </si>
  <si>
    <t>да/нет</t>
  </si>
  <si>
    <r>
      <t xml:space="preserve">Показатель административного мероприятия подпрограммы 1 </t>
    </r>
    <r>
      <rPr>
        <sz val="12"/>
        <rFont val="Times New Roman"/>
        <family val="1"/>
      </rPr>
      <t>Обновление подвижного состава муниципального автотранспортного предприятия</t>
    </r>
  </si>
  <si>
    <r>
      <t xml:space="preserve">Подпрограмма 3   </t>
    </r>
    <r>
      <rPr>
        <b/>
        <sz val="12"/>
        <rFont val="Times New Roman"/>
        <family val="1"/>
      </rPr>
      <t xml:space="preserve"> Реализация отдельных направлений сельского хозяйства Селижаровского района на период до 2023 года</t>
    </r>
  </si>
  <si>
    <r>
      <rPr>
        <b/>
        <sz val="12"/>
        <rFont val="Times New Roman"/>
        <family val="1"/>
      </rPr>
      <t xml:space="preserve">Задача подпрограммы 1  </t>
    </r>
    <r>
      <rPr>
        <i/>
        <sz val="12"/>
        <rFont val="Times New Roman"/>
        <family val="1"/>
      </rPr>
      <t>Обеспечение улучшения жил</t>
    </r>
    <r>
      <rPr>
        <i/>
        <sz val="12"/>
        <color indexed="8"/>
        <rFont val="Times New Roman"/>
        <family val="1"/>
      </rPr>
      <t>ищных</t>
    </r>
    <r>
      <rPr>
        <i/>
        <sz val="11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условий граждан, проживающих в сельской местности</t>
    </r>
  </si>
  <si>
    <r>
      <rPr>
        <b/>
        <sz val="12"/>
        <rFont val="Times New Roman"/>
        <family val="1"/>
      </rPr>
      <t>Показатель задачи подпрограммы 1</t>
    </r>
    <r>
      <rPr>
        <sz val="12"/>
        <rFont val="Times New Roman"/>
        <family val="1"/>
      </rPr>
      <t xml:space="preserve">  Количество семей, проживающих в сельской местности, улучшивших  жилищные условия</t>
    </r>
  </si>
  <si>
    <t xml:space="preserve">семьи </t>
  </si>
  <si>
    <r>
      <t xml:space="preserve">Административное мероприятие подпрограммы 1.001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Подготовка пакета документов для представления в Министерство сельского хозяйства Тверской области с целью привлечения средств федерального бюджета и бюджета Тверской области  на обеспечение жильем  граждан, проживающих в сельской местности, в том числе молодых семей и молодых специалистов </t>
    </r>
  </si>
  <si>
    <r>
      <rPr>
        <b/>
        <sz val="12"/>
        <rFont val="Times New Roman"/>
        <family val="1"/>
      </rPr>
      <t xml:space="preserve">Показатель административного мероприятия подпрограммы 1  </t>
    </r>
    <r>
      <rPr>
        <sz val="12"/>
        <rFont val="Times New Roman"/>
        <family val="1"/>
      </rPr>
      <t xml:space="preserve">Наличие соглашений о реализации программных  мероприятий по строительству жилья в сельской местности    </t>
    </r>
  </si>
  <si>
    <r>
      <t xml:space="preserve">Мероприятие подпрограммы  1.002 </t>
    </r>
    <r>
      <rPr>
        <i/>
        <sz val="12"/>
        <rFont val="Times New Roman"/>
        <family val="1"/>
      </rPr>
      <t>Предоставление субсидий на мероприятия по улучшению жилищных условий граждан, проживающих в сельской местности, в том числе молодых семей и молодых специалистов</t>
    </r>
  </si>
  <si>
    <r>
      <t>Показатель мероприятия подпрограммы 1</t>
    </r>
    <r>
      <rPr>
        <sz val="12"/>
        <rFont val="Times New Roman"/>
        <family val="1"/>
      </rPr>
      <t xml:space="preserve"> Количество семей, получивших поддержку из средств бюджета района на строительство жилья   </t>
    </r>
  </si>
  <si>
    <r>
      <t>Задача  подпрограммы 2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Обеспечение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информационно-консультационной поддержки для сельскохозяйственных производителей </t>
    </r>
  </si>
  <si>
    <r>
      <rPr>
        <b/>
        <sz val="12"/>
        <rFont val="Times New Roman"/>
        <family val="1"/>
      </rPr>
      <t xml:space="preserve">Показатель задачи подпрограммы  1 </t>
    </r>
    <r>
      <rPr>
        <sz val="12"/>
        <rFont val="Times New Roman"/>
        <family val="1"/>
      </rPr>
      <t>Количество проведенных мероприятий</t>
    </r>
  </si>
  <si>
    <r>
      <rPr>
        <b/>
        <sz val="12"/>
        <rFont val="Times New Roman"/>
        <family val="1"/>
      </rPr>
      <t>Мероприятие  подпрограммы 2.001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Проведение мероприятий организационного характера (совещания, ярмарки)</t>
    </r>
  </si>
  <si>
    <r>
      <rPr>
        <b/>
        <sz val="12"/>
        <rFont val="Times New Roman"/>
        <family val="1"/>
      </rPr>
      <t>Показатель  мероприятия подпрогр</t>
    </r>
    <r>
      <rPr>
        <b/>
        <sz val="11"/>
        <color indexed="8"/>
        <rFont val="Calibri"/>
        <family val="2"/>
      </rPr>
      <t xml:space="preserve">аммы </t>
    </r>
    <r>
      <rPr>
        <b/>
        <sz val="12"/>
        <color indexed="8"/>
        <rFont val="Times New Roman"/>
        <family val="1"/>
      </rPr>
      <t>1</t>
    </r>
    <r>
      <rPr>
        <sz val="11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 xml:space="preserve">Количество участников торжественного собрания, посвященного Дню работников сельского хозяйства и перерабатывающей промышленности </t>
    </r>
  </si>
  <si>
    <r>
      <t xml:space="preserve">Показатель мероприятия подпрограммы 2 </t>
    </r>
    <r>
      <rPr>
        <sz val="12"/>
        <rFont val="Times New Roman"/>
        <family val="1"/>
      </rPr>
      <t xml:space="preserve"> Количество участников сельскохозяйственной ярмарки   </t>
    </r>
  </si>
  <si>
    <r>
      <t xml:space="preserve">Задача подпрограммы 1 </t>
    </r>
    <r>
      <rPr>
        <i/>
        <sz val="12"/>
        <rFont val="Times New Roman"/>
        <family val="1"/>
      </rPr>
      <t>Обеспечение устойчивого функционирования и развития сети автомобильных дорог и инженерных сооружений на них</t>
    </r>
  </si>
  <si>
    <r>
      <t xml:space="preserve">Показатель задачи подпрограммы 1 </t>
    </r>
    <r>
      <rPr>
        <i/>
        <sz val="12"/>
        <rFont val="Times New Roman"/>
        <family val="1"/>
      </rPr>
      <t>Доля протяженности автомобильных дорог, находящихся в ведении района, отвечающих нормативным требованиям</t>
    </r>
  </si>
  <si>
    <r>
      <t>Показатель задачи подпрограммы 2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Количество предписаний, выданных надзорными органами администрации района по устранению нарушений по содержанию дорог</t>
    </r>
  </si>
  <si>
    <r>
      <t xml:space="preserve">Административное мероприятие подпрограммы 1.001  </t>
    </r>
    <r>
      <rPr>
        <sz val="12"/>
        <rFont val="Times New Roman"/>
        <family val="1"/>
      </rPr>
      <t xml:space="preserve">Разработка и принятие нормативных правовых актов по содержанию автомобильных дорог общего пользования местного значения , регионального и межмуниципального значения 3 класса </t>
    </r>
  </si>
  <si>
    <r>
      <rPr>
        <b/>
        <sz val="12"/>
        <rFont val="Times New Roman"/>
        <family val="1"/>
      </rPr>
      <t xml:space="preserve">Показатель административного мероприятия подпрограммы 1 </t>
    </r>
    <r>
      <rPr>
        <sz val="12"/>
        <rFont val="Times New Roman"/>
        <family val="1"/>
      </rPr>
      <t xml:space="preserve">  Наличие нормативных правовых актов</t>
    </r>
  </si>
  <si>
    <r>
      <rPr>
        <b/>
        <sz val="12"/>
        <rFont val="Times New Roman"/>
        <family val="1"/>
      </rPr>
      <t>Мероприятие подпрограммы 1.002</t>
    </r>
    <r>
      <rPr>
        <sz val="12"/>
        <rFont val="Times New Roman"/>
        <family val="1"/>
      </rPr>
      <t xml:space="preserve"> Расходы на осуществление органами местного самоуправления отдельных государственных полномочий в сфере осуществления дорожной деятельности</t>
    </r>
  </si>
  <si>
    <r>
      <t xml:space="preserve">Показатель мероприятия подпрограммы 1 </t>
    </r>
    <r>
      <rPr>
        <i/>
        <sz val="12"/>
        <rFont val="Times New Roman"/>
        <family val="1"/>
      </rPr>
      <t>Доля дорог 3 класса, находящихся в ведении района, отвечающих нормативным требованиям</t>
    </r>
  </si>
  <si>
    <r>
      <t xml:space="preserve">Показатель мероприятия подпрограммы 1 </t>
    </r>
    <r>
      <rPr>
        <i/>
        <sz val="12"/>
        <rFont val="Times New Roman"/>
        <family val="1"/>
      </rPr>
      <t>Доля  дорог общего пользования местного значения, отвечающих нормативным требованиям</t>
    </r>
  </si>
  <si>
    <r>
      <t>З</t>
    </r>
    <r>
      <rPr>
        <b/>
        <sz val="12"/>
        <color indexed="8"/>
        <rFont val="Times New Roman"/>
        <family val="1"/>
      </rPr>
      <t>адача подпрограммы 2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Совершенствование системы предупреждения опасного поведения участников дорожного движения</t>
    </r>
  </si>
  <si>
    <r>
      <rPr>
        <b/>
        <sz val="12"/>
        <color indexed="8"/>
        <rFont val="Times New Roman"/>
        <family val="1"/>
      </rPr>
      <t>Показатель задачи подпрограммы 1</t>
    </r>
    <r>
      <rPr>
        <sz val="12"/>
        <color indexed="8"/>
        <rFont val="Times New Roman"/>
        <family val="1"/>
      </rPr>
      <t xml:space="preserve"> Количество дорожно-транспортных происшествий на территории Селижаровского  района</t>
    </r>
  </si>
  <si>
    <r>
      <rPr>
        <b/>
        <sz val="12"/>
        <color indexed="8"/>
        <rFont val="Times New Roman"/>
        <family val="1"/>
      </rPr>
      <t xml:space="preserve">Показатель задачи подпрограммы 2 </t>
    </r>
    <r>
      <rPr>
        <sz val="12"/>
        <color indexed="8"/>
        <rFont val="Times New Roman"/>
        <family val="1"/>
      </rPr>
      <t>Число пострадавших в результате дорожно-транспортных происшествий на территории Селижаровского района</t>
    </r>
  </si>
  <si>
    <r>
      <rPr>
        <b/>
        <sz val="12"/>
        <color indexed="8"/>
        <rFont val="Times New Roman"/>
        <family val="1"/>
      </rPr>
      <t>Административное мероприятие подпрограммы 2.001</t>
    </r>
    <r>
      <rPr>
        <sz val="12"/>
        <color indexed="8"/>
        <rFont val="Times New Roman"/>
        <family val="1"/>
      </rPr>
      <t xml:space="preserve"> Работа комиссии по безопасности дорожного движения Селижаровского района</t>
    </r>
  </si>
  <si>
    <t>да/ нет</t>
  </si>
  <si>
    <r>
      <rPr>
        <b/>
        <sz val="12"/>
        <color indexed="8"/>
        <rFont val="Times New Roman"/>
        <family val="1"/>
      </rPr>
      <t>Показатель мероприятия подпрограммы 1</t>
    </r>
    <r>
      <rPr>
        <sz val="12"/>
        <color indexed="8"/>
        <rFont val="Times New Roman"/>
        <family val="1"/>
      </rPr>
      <t xml:space="preserve"> Количество проведённых заседаний комиссии </t>
    </r>
  </si>
  <si>
    <r>
      <rPr>
        <b/>
        <sz val="12"/>
        <color indexed="8"/>
        <rFont val="Times New Roman"/>
        <family val="1"/>
      </rPr>
      <t>Административное мероприятие подпрограммы 2.002</t>
    </r>
    <r>
      <rPr>
        <sz val="12"/>
        <color indexed="8"/>
        <rFont val="Times New Roman"/>
        <family val="1"/>
      </rPr>
      <t xml:space="preserve"> Содействие в проведении ремонта  наиболее опасных участков дороги  в районе</t>
    </r>
  </si>
  <si>
    <r>
      <rPr>
        <b/>
        <sz val="12"/>
        <color indexed="8"/>
        <rFont val="Times New Roman"/>
        <family val="1"/>
      </rPr>
      <t>Показатель мероприятия подпрограммы 1</t>
    </r>
    <r>
      <rPr>
        <sz val="12"/>
        <color indexed="8"/>
        <rFont val="Times New Roman"/>
        <family val="1"/>
      </rPr>
      <t xml:space="preserve"> Протяженность дороги, отремонтированной в районе в асфальтовом исполнении</t>
    </r>
  </si>
  <si>
    <t>км</t>
  </si>
  <si>
    <r>
      <rPr>
        <b/>
        <sz val="12"/>
        <color indexed="8"/>
        <rFont val="Times New Roman"/>
        <family val="1"/>
      </rPr>
      <t>Административное мероприятие подпрограммы 2.003</t>
    </r>
    <r>
      <rPr>
        <sz val="12"/>
        <color indexed="8"/>
        <rFont val="Times New Roman"/>
        <family val="1"/>
      </rPr>
      <t xml:space="preserve"> Содействие в проведении ремонта  наиболее опасных участков дороги  в пгт Селижарово</t>
    </r>
  </si>
  <si>
    <r>
      <rPr>
        <b/>
        <sz val="12"/>
        <color indexed="8"/>
        <rFont val="Times New Roman"/>
        <family val="1"/>
      </rPr>
      <t xml:space="preserve">Показатель мероприятия подпрограммы 1 </t>
    </r>
    <r>
      <rPr>
        <sz val="12"/>
        <color indexed="8"/>
        <rFont val="Times New Roman"/>
        <family val="1"/>
      </rPr>
      <t>Протяженность дороги , отремонтированной в пгт Селижарово в асфальтовом исполнении</t>
    </r>
  </si>
  <si>
    <r>
      <rPr>
        <b/>
        <sz val="12"/>
        <color indexed="8"/>
        <rFont val="Times New Roman"/>
        <family val="1"/>
      </rPr>
      <t xml:space="preserve">Мероприятие подпрограммы 2.004 </t>
    </r>
    <r>
      <rPr>
        <sz val="12"/>
        <color indexed="8"/>
        <rFont val="Times New Roman"/>
        <family val="1"/>
      </rPr>
      <t>Содействие в обустройстве улично-дорожной сети Селижаровского района освещением, дорожными знаками, остановочными пунктами, разметкой с постоянным их обновлением.</t>
    </r>
  </si>
  <si>
    <r>
      <t xml:space="preserve">Показатель мероприятия подпрограммы 1  </t>
    </r>
    <r>
      <rPr>
        <sz val="12"/>
        <rFont val="Times New Roman"/>
        <family val="1"/>
      </rPr>
      <t>Количество проведенных  мероприятий по приведению в надлежащее состояние дорожных знаков, остановочных пунктов, пешеходных переходов вблизи общеобразовательных учреждений и учреждений профессионального образования в районе</t>
    </r>
  </si>
  <si>
    <r>
      <rPr>
        <b/>
        <sz val="12"/>
        <color indexed="8"/>
        <rFont val="Times New Roman"/>
        <family val="1"/>
      </rPr>
      <t xml:space="preserve">Административное мероприятие  подпрограммы 2.005 </t>
    </r>
    <r>
      <rPr>
        <sz val="12"/>
        <color indexed="8"/>
        <rFont val="Times New Roman"/>
        <family val="1"/>
      </rPr>
      <t>Участие в проведении широкомасштабных акций по предупреждению опасного поведения среди различных категорий участников дорожного движения</t>
    </r>
  </si>
  <si>
    <r>
      <rPr>
        <b/>
        <sz val="12"/>
        <color indexed="8"/>
        <rFont val="Times New Roman"/>
        <family val="1"/>
      </rPr>
      <t xml:space="preserve">Показатель административного мероприятия подпрограммы 1 </t>
    </r>
    <r>
      <rPr>
        <sz val="12"/>
        <color indexed="8"/>
        <rFont val="Times New Roman"/>
        <family val="1"/>
      </rPr>
      <t xml:space="preserve"> Количество проведенных мероприятий по предупреждению опасного поведения участников дорожного движения</t>
    </r>
  </si>
  <si>
    <r>
      <rPr>
        <b/>
        <sz val="12"/>
        <color indexed="8"/>
        <rFont val="Times New Roman"/>
        <family val="1"/>
      </rPr>
      <t>Административное мероприятие  подпрограммы 2.006</t>
    </r>
    <r>
      <rPr>
        <sz val="12"/>
        <color indexed="8"/>
        <rFont val="Times New Roman"/>
        <family val="1"/>
      </rPr>
      <t xml:space="preserve">  Размещение в средствах массовой информации на территории муниципального образования информационных материалов по предупреждению опасного поведения, формированию законопослушного поведения и негативного отношения участников дорожного движения к правонарушениям в сфере дорожного движения </t>
    </r>
  </si>
  <si>
    <r>
      <t>Задача подпрограммы 3</t>
    </r>
    <r>
      <rPr>
        <i/>
        <sz val="12"/>
        <color indexed="8"/>
        <rFont val="Times New Roman"/>
        <family val="1"/>
      </rPr>
      <t xml:space="preserve"> Профилактика дорожно-транспортных происшествий с участием детей на территории Селижаровского района</t>
    </r>
  </si>
  <si>
    <r>
      <rPr>
        <b/>
        <sz val="12"/>
        <color indexed="8"/>
        <rFont val="Times New Roman"/>
        <family val="1"/>
      </rPr>
      <t>Показатель задачи подпрограммы 1</t>
    </r>
    <r>
      <rPr>
        <sz val="12"/>
        <color indexed="8"/>
        <rFont val="Times New Roman"/>
        <family val="1"/>
      </rPr>
      <t xml:space="preserve"> Количество дорожно-транспортных происшествий с участием детей на территории Селижаровского района</t>
    </r>
  </si>
  <si>
    <r>
      <rPr>
        <b/>
        <sz val="12"/>
        <color indexed="8"/>
        <rFont val="Times New Roman"/>
        <family val="1"/>
      </rPr>
      <t>Показатель задачи подпрограммы 2</t>
    </r>
    <r>
      <rPr>
        <sz val="12"/>
        <color indexed="8"/>
        <rFont val="Times New Roman"/>
        <family val="1"/>
      </rPr>
      <t xml:space="preserve"> Число несовершеннолетних, пострадавших в результате дорожно-транспортных происшествий на территории Селижаровского района</t>
    </r>
  </si>
  <si>
    <r>
      <rPr>
        <b/>
        <sz val="12"/>
        <color indexed="8"/>
        <rFont val="Times New Roman"/>
        <family val="1"/>
      </rPr>
      <t>Показатель мероприятия подпрограммы 1</t>
    </r>
    <r>
      <rPr>
        <sz val="12"/>
        <color indexed="8"/>
        <rFont val="Times New Roman"/>
        <family val="1"/>
      </rPr>
      <t xml:space="preserve"> Количество районных мероприятий по безопасности дорожного движения</t>
    </r>
  </si>
  <si>
    <r>
      <rPr>
        <b/>
        <sz val="12"/>
        <color indexed="8"/>
        <rFont val="Times New Roman"/>
        <family val="1"/>
      </rPr>
      <t>Мероприятие подпрограммы 3.002</t>
    </r>
    <r>
      <rPr>
        <sz val="12"/>
        <color indexed="8"/>
        <rFont val="Times New Roman"/>
        <family val="1"/>
      </rPr>
      <t xml:space="preserve"> Участие в районном и областном конкурсе «Безопасное колесо»</t>
    </r>
  </si>
  <si>
    <r>
      <rPr>
        <b/>
        <sz val="12"/>
        <color indexed="8"/>
        <rFont val="Times New Roman"/>
        <family val="1"/>
      </rPr>
      <t>Показатель мероприятия подпрограммы 1</t>
    </r>
    <r>
      <rPr>
        <sz val="12"/>
        <color indexed="8"/>
        <rFont val="Times New Roman"/>
        <family val="1"/>
      </rPr>
      <t xml:space="preserve"> Количество участников в конкурсах</t>
    </r>
  </si>
  <si>
    <r>
      <rPr>
        <b/>
        <sz val="12"/>
        <color indexed="8"/>
        <rFont val="Times New Roman"/>
        <family val="1"/>
      </rPr>
      <t xml:space="preserve">Административное мероприятие подпрограммы 3.003 </t>
    </r>
    <r>
      <rPr>
        <sz val="12"/>
        <color indexed="8"/>
        <rFont val="Times New Roman"/>
        <family val="1"/>
      </rPr>
      <t>Содействие в проведении комплексных мероприятий по профилактике детского дорожно-транспортного травматизма в образовательных учреждениях районным отделением УГИБДД УМВД России по Тверской области</t>
    </r>
  </si>
  <si>
    <r>
      <t xml:space="preserve">Задача подпрограммы 1 </t>
    </r>
    <r>
      <rPr>
        <sz val="12"/>
        <color indexed="8"/>
        <rFont val="Times New Roman"/>
        <family val="1"/>
      </rPr>
      <t>Обеспечение надежности функционирования системы теплоснабжения</t>
    </r>
  </si>
  <si>
    <r>
      <t xml:space="preserve">Показатель задачи подпрограммы 1 </t>
    </r>
    <r>
      <rPr>
        <sz val="12"/>
        <color indexed="8"/>
        <rFont val="Times New Roman"/>
        <family val="1"/>
      </rPr>
      <t>Доля потерь тепловой энергии в общем объеме отпуска тепловой энергии</t>
    </r>
  </si>
  <si>
    <r>
      <t xml:space="preserve">Показатель задачи подпрограммы 2 </t>
    </r>
    <r>
      <rPr>
        <sz val="12"/>
        <color indexed="8"/>
        <rFont val="Times New Roman"/>
        <family val="1"/>
      </rPr>
      <t xml:space="preserve">Доля объема тепловой энергии, расчеты за которую осуществляются на основании показаний приборов учета в общем объеме тепловой энергии , потребляемой на территории Селижаровского района  </t>
    </r>
  </si>
  <si>
    <t>пог.м</t>
  </si>
  <si>
    <t>да</t>
  </si>
  <si>
    <r>
      <rPr>
        <b/>
        <sz val="12"/>
        <rFont val="Times New Roman"/>
        <family val="1"/>
      </rPr>
      <t xml:space="preserve">Мероприятие  подпрограммы 2.003 </t>
    </r>
    <r>
      <rPr>
        <i/>
        <sz val="12"/>
        <rFont val="Times New Roman"/>
        <family val="1"/>
      </rPr>
      <t>Организация и проведение конкурса на лучшее новогоднее оформление объектов потребительского рынка, расположенных на территории Селижаровского района</t>
    </r>
  </si>
  <si>
    <t>тыс.рублей</t>
  </si>
  <si>
    <r>
      <t xml:space="preserve">Мероприятие  подпрограммы  1.003 </t>
    </r>
    <r>
      <rPr>
        <i/>
        <sz val="12"/>
        <rFont val="Times New Roman"/>
        <family val="1"/>
      </rPr>
      <t xml:space="preserve">Предоставление субсидий на финансовое обеспечение затрат, связанных с оказанием услуг по транспортному обслуживанию населения на муниципальных маршрутах регулярных перевозок по регулируемым тарифам </t>
    </r>
  </si>
  <si>
    <t>ед.</t>
  </si>
  <si>
    <r>
      <rPr>
        <b/>
        <sz val="12"/>
        <rFont val="Times New Roman"/>
        <family val="1"/>
      </rPr>
      <t>Показатель мероприятия подпрограммы 1</t>
    </r>
    <r>
      <rPr>
        <sz val="12"/>
        <rFont val="Times New Roman"/>
        <family val="1"/>
      </rPr>
      <t xml:space="preserve"> Доля софинансирования из средств областного бюджета    </t>
    </r>
  </si>
  <si>
    <r>
      <rPr>
        <b/>
        <sz val="12"/>
        <color indexed="8"/>
        <rFont val="Times New Roman"/>
        <family val="1"/>
      </rPr>
      <t xml:space="preserve">Мероприятие 3.001 </t>
    </r>
    <r>
      <rPr>
        <sz val="12"/>
        <color indexed="8"/>
        <rFont val="Times New Roman"/>
        <family val="1"/>
      </rPr>
      <t>Проведение районных массовых мероприятий по безопасности дорожного движения  в СОШ и ДОУ</t>
    </r>
  </si>
  <si>
    <r>
      <t xml:space="preserve">Показатель административного мероприятия подпрограммы 1 </t>
    </r>
    <r>
      <rPr>
        <sz val="12"/>
        <color indexed="8"/>
        <rFont val="Times New Roman"/>
        <family val="1"/>
      </rPr>
      <t>Количество проведенных мероприятий по профилактике детского дорожно-транспортного травматизма в образовательных учреждениях Селижаровского района</t>
    </r>
  </si>
  <si>
    <r>
      <t xml:space="preserve">Мероприятие 1.001 </t>
    </r>
    <r>
      <rPr>
        <sz val="12"/>
        <color indexed="8"/>
        <rFont val="Times New Roman"/>
        <family val="1"/>
      </rPr>
      <t>Проведение капитального ремонта объектов теплоэнергетического комплекса (за счет средств районного бюджета на условиях софинансирования)-всего, в том числе:</t>
    </r>
  </si>
  <si>
    <r>
      <t xml:space="preserve">Показатель мероприятия подпрограммы 1 </t>
    </r>
    <r>
      <rPr>
        <sz val="12"/>
        <color indexed="8"/>
        <rFont val="Times New Roman"/>
        <family val="1"/>
      </rPr>
      <t>Протяженность отремонтированных тепловых сетей</t>
    </r>
  </si>
  <si>
    <r>
      <t xml:space="preserve">Мероприятие 1.002 </t>
    </r>
    <r>
      <rPr>
        <sz val="12"/>
        <color indexed="8"/>
        <rFont val="Times New Roman"/>
        <family val="1"/>
      </rPr>
      <t>Проведение актуализации схем теплоснабжения Селижаровского района</t>
    </r>
  </si>
  <si>
    <t>тыс.  рублей</t>
  </si>
  <si>
    <r>
      <t xml:space="preserve">Показатель мероприятия подпрограммы 1 </t>
    </r>
    <r>
      <rPr>
        <sz val="12"/>
        <color indexed="8"/>
        <rFont val="Times New Roman"/>
        <family val="1"/>
      </rPr>
      <t>Количество изготовленных актуализированных схем теплоснабжения</t>
    </r>
  </si>
  <si>
    <t>шт.</t>
  </si>
  <si>
    <r>
      <t xml:space="preserve">Мероприятие 1.003 </t>
    </r>
    <r>
      <rPr>
        <sz val="12"/>
        <color indexed="8"/>
        <rFont val="Times New Roman"/>
        <family val="1"/>
      </rPr>
      <t>Разработка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проектно-сметной документации на капитальный ремонт объектов теплоснабжения</t>
    </r>
  </si>
  <si>
    <t>тыс.      рублей</t>
  </si>
  <si>
    <r>
      <t xml:space="preserve">Показатель мероприятия подпрограммы 1 </t>
    </r>
    <r>
      <rPr>
        <sz val="12"/>
        <color indexed="8"/>
        <rFont val="Times New Roman"/>
        <family val="1"/>
      </rPr>
      <t>Наличие проектно-сметной документации</t>
    </r>
  </si>
  <si>
    <r>
      <t xml:space="preserve">Мероприятие 1.004 </t>
    </r>
    <r>
      <rPr>
        <sz val="12"/>
        <color indexed="8"/>
        <rFont val="Times New Roman"/>
        <family val="1"/>
      </rPr>
      <t>Предоставление субсидий на финансовое обеспечение затрат, связанных с оказанием услуг по теплоснабжению</t>
    </r>
  </si>
  <si>
    <r>
      <t xml:space="preserve">Показатель мероприятия подпрограммы 1 </t>
    </r>
    <r>
      <rPr>
        <sz val="12"/>
        <color indexed="8"/>
        <rFont val="Times New Roman"/>
        <family val="1"/>
      </rPr>
      <t>Количество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проведенных мероприятий по подготовке объектов к отопительному периоду</t>
    </r>
  </si>
  <si>
    <r>
      <t xml:space="preserve">Показатель мероприятия подпрограммы 2 </t>
    </r>
    <r>
      <rPr>
        <sz val="12"/>
        <color indexed="8"/>
        <rFont val="Times New Roman"/>
        <family val="1"/>
      </rPr>
      <t>Уровень износа тепловых сетей</t>
    </r>
  </si>
  <si>
    <r>
      <t xml:space="preserve">Мероприятие 1.005 </t>
    </r>
    <r>
      <rPr>
        <sz val="12"/>
        <color indexed="8"/>
        <rFont val="Times New Roman"/>
        <family val="1"/>
      </rPr>
      <t>Проведение капитального ремонта объектов теплоэнергетического комплекса (за счёт средств областного бюджета на условиях софинансирования)</t>
    </r>
  </si>
  <si>
    <r>
      <t xml:space="preserve">Показатель мероприятия подпрограммы 1 </t>
    </r>
    <r>
      <rPr>
        <sz val="12"/>
        <color indexed="8"/>
        <rFont val="Times New Roman"/>
        <family val="1"/>
      </rPr>
      <t>Протяжённость отремонтированных тепловых сетей</t>
    </r>
  </si>
  <si>
    <r>
      <t xml:space="preserve">Задача подпрограммы 2 </t>
    </r>
    <r>
      <rPr>
        <sz val="12"/>
        <color indexed="8"/>
        <rFont val="Times New Roman"/>
        <family val="1"/>
      </rPr>
      <t>Обеспечение надежности функционирования систем водоснабжения  и водоотведения</t>
    </r>
  </si>
  <si>
    <r>
      <t xml:space="preserve">Показатель задачи подпрограммы 1 </t>
    </r>
    <r>
      <rPr>
        <sz val="12"/>
        <color indexed="8"/>
        <rFont val="Times New Roman"/>
        <family val="1"/>
      </rPr>
      <t>Доля потерь воды в общем объеме отпуска воды</t>
    </r>
  </si>
  <si>
    <r>
      <t xml:space="preserve">Показатель задачи подпрограммы 2 </t>
    </r>
    <r>
      <rPr>
        <sz val="12"/>
        <color indexed="8"/>
        <rFont val="Times New Roman"/>
        <family val="1"/>
      </rPr>
      <t xml:space="preserve">Доля объема воды, расчеты за которую осуществляются на основании показаний приборов учета в общем объеме воды, потребляемой на территории Селижаровского района  </t>
    </r>
  </si>
  <si>
    <r>
      <t>Мероприятие 2.001</t>
    </r>
    <r>
      <rPr>
        <sz val="12"/>
        <color indexed="8"/>
        <rFont val="Times New Roman"/>
        <family val="1"/>
      </rPr>
      <t>Предоставление субсидий на финансовое обеспечение затрат, связанных с оказанием услуг по водоснабжению и водоотведению</t>
    </r>
  </si>
  <si>
    <r>
      <t xml:space="preserve">Показатель мероприятия подпрограммы 1 </t>
    </r>
    <r>
      <rPr>
        <sz val="12"/>
        <color indexed="8"/>
        <rFont val="Times New Roman"/>
        <family val="1"/>
      </rPr>
      <t>Количество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аварийных ситуаций в системах водоснабжения и водоотведения</t>
    </r>
  </si>
  <si>
    <r>
      <t xml:space="preserve">Показатель мероприятия подпрограммы 2 </t>
    </r>
    <r>
      <rPr>
        <sz val="12"/>
        <color indexed="8"/>
        <rFont val="Times New Roman"/>
        <family val="1"/>
      </rPr>
      <t>Уровень износа водопроводных сетей</t>
    </r>
  </si>
  <si>
    <r>
      <t xml:space="preserve">Показатель мероприятия подпрограммы 3 </t>
    </r>
    <r>
      <rPr>
        <sz val="12"/>
        <color indexed="8"/>
        <rFont val="Times New Roman"/>
        <family val="1"/>
      </rPr>
      <t>Уровень износа канализационных сетей</t>
    </r>
  </si>
  <si>
    <r>
      <t xml:space="preserve">Мероприятие 2.002 </t>
    </r>
    <r>
      <rPr>
        <sz val="12"/>
        <color indexed="8"/>
        <rFont val="Times New Roman"/>
        <family val="1"/>
      </rPr>
      <t>Предоставление субсидий на возмещение  затрат, связанных с оказанием услуг по водоснабжению и водоотведению</t>
    </r>
  </si>
  <si>
    <r>
      <t xml:space="preserve">Показатель мероприятия подпрограммы 1 </t>
    </r>
    <r>
      <rPr>
        <sz val="12"/>
        <color indexed="8"/>
        <rFont val="Times New Roman"/>
        <family val="1"/>
      </rPr>
      <t>Доля удовлетворенности потребителей услуг водоснабжения и водоотведения</t>
    </r>
  </si>
  <si>
    <t>нет</t>
  </si>
  <si>
    <r>
      <t xml:space="preserve">Показатель мероприятия подпрограммы 1 </t>
    </r>
    <r>
      <rPr>
        <sz val="12"/>
        <rFont val="Times New Roman"/>
        <family val="1"/>
      </rPr>
      <t>Количество рейсов, выполняемых по муниципальным маршрутам регулярных перевозок по регулируемым тарифам</t>
    </r>
  </si>
  <si>
    <r>
      <t xml:space="preserve">Показатель мероприятия подпрограммы 1 </t>
    </r>
    <r>
      <rPr>
        <sz val="12"/>
        <rFont val="Times New Roman"/>
        <family val="1"/>
      </rPr>
      <t xml:space="preserve">Количество групп транспортных средств, по которым проведена оценка уязвимости </t>
    </r>
  </si>
  <si>
    <r>
      <t>Подпрограмма 4</t>
    </r>
    <r>
      <rPr>
        <b/>
        <sz val="12"/>
        <rFont val="Times New Roman"/>
        <family val="1"/>
      </rPr>
      <t xml:space="preserve"> Развитие дорожного хозяйства и обеспечение безопасности дорожного движения на территории  Селижаровского района на период до 2023 года</t>
    </r>
  </si>
  <si>
    <r>
      <t xml:space="preserve">Мероприятие подпрограммы 1.003 </t>
    </r>
    <r>
      <rPr>
        <sz val="12"/>
        <rFont val="Times New Roman"/>
        <family val="1"/>
      </rPr>
      <t>Содержание, капитальный и текущий ремонт автомобильных дорог общего пользования  и инженерных сооружений на них</t>
    </r>
  </si>
  <si>
    <t>Мероприятие подпрограммы 1.004 Расходы на реализацию расходных обязательств по капитальному ремонту и ремонту улично-дорожной сети местного значения  за счет субсидий из областного бюджета -всего, в том числе:</t>
  </si>
  <si>
    <r>
      <rPr>
        <b/>
        <sz val="12"/>
        <rFont val="Times New Roman"/>
        <family val="1"/>
      </rPr>
      <t>Мероприятие подпрограммы 1.005</t>
    </r>
    <r>
      <rPr>
        <sz val="12"/>
        <rFont val="Times New Roman"/>
        <family val="1"/>
      </rPr>
      <t xml:space="preserve"> Расходы на реализацию расходных обязательств по капитальному ремонту и ремонту улично-дорожной сети местного значения за счет средств местного бюджета -всего, в том числе:</t>
    </r>
  </si>
  <si>
    <r>
      <t xml:space="preserve">Показатель мероприятия подпрограммы 1 Доля софинансирования из средств районного бюджета   </t>
    </r>
  </si>
  <si>
    <r>
      <rPr>
        <b/>
        <sz val="12"/>
        <rFont val="Times New Roman"/>
        <family val="1"/>
      </rPr>
      <t>Мероприятие подпрограммы 1.006</t>
    </r>
    <r>
      <rPr>
        <sz val="12"/>
        <rFont val="Times New Roman"/>
        <family val="1"/>
      </rPr>
      <t xml:space="preserve"> Расходы на реализацию расходных обязательств по ремонту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 -всего, в том числе:</t>
    </r>
  </si>
  <si>
    <r>
      <rPr>
        <b/>
        <sz val="12"/>
        <rFont val="Times New Roman"/>
        <family val="1"/>
      </rPr>
      <t>Мероприятие подпрограммы 1.007</t>
    </r>
    <r>
      <rPr>
        <sz val="12"/>
        <rFont val="Times New Roman"/>
        <family val="1"/>
      </rPr>
      <t xml:space="preserve"> Расходы на реализацию расходных обязательств по ремонту дворовых территорий многоквартирных домов,проездов к дворовым территориям многоквартирных домов населенных пунктов за счет субсидий из областного бюджета -всего, в том числе:</t>
    </r>
  </si>
  <si>
    <r>
      <t xml:space="preserve">Показатель мероприятия подпрограммы 1 Доля софинансирования из средств областного бюджета   </t>
    </r>
  </si>
  <si>
    <t>Показатель административного мероприятия подпрограммы 1  Количество опубликованных и размещенных материалов</t>
  </si>
  <si>
    <t>R</t>
  </si>
  <si>
    <r>
      <t>Задача подпрограммы 4</t>
    </r>
    <r>
      <rPr>
        <i/>
        <sz val="12"/>
        <color indexed="8"/>
        <rFont val="Times New Roman"/>
        <family val="1"/>
      </rPr>
      <t xml:space="preserve"> Реализация Федерального проекта"Безопасность дорожного движения" в рамках национального проекта "Безопасные и качественные автомобильные дороги"</t>
    </r>
  </si>
  <si>
    <r>
      <t xml:space="preserve">Мероприятие подпрограммы 4.001 </t>
    </r>
    <r>
      <rPr>
        <sz val="12"/>
        <color indexed="8"/>
        <rFont val="Times New Roman"/>
        <family val="1"/>
      </rPr>
      <t>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субсидий из областного бюджета</t>
    </r>
  </si>
  <si>
    <r>
      <t xml:space="preserve">Мероприятие подпрограммы 4.002 </t>
    </r>
    <r>
      <rPr>
        <sz val="12"/>
        <color indexed="8"/>
        <rFont val="Times New Roman"/>
        <family val="1"/>
      </rPr>
      <t>Расходы на реализацию расходных обязательств по проведению мероприятий в целях обеспечения безопасности дорожного движения на автомобильных дорогах общего пользования местного значения за счет средств местного бюджета</t>
    </r>
  </si>
  <si>
    <r>
      <rPr>
        <b/>
        <sz val="12"/>
        <rFont val="Times New Roman"/>
        <family val="1"/>
      </rPr>
      <t>Показатель мероприятия подпрограммы 2</t>
    </r>
    <r>
      <rPr>
        <sz val="12"/>
        <rFont val="Times New Roman"/>
        <family val="1"/>
      </rPr>
      <t xml:space="preserve"> Доля софинансирования  за счет средств  местного бюджета</t>
    </r>
  </si>
  <si>
    <r>
      <rPr>
        <b/>
        <u val="single"/>
        <sz val="12"/>
        <color indexed="8"/>
        <rFont val="Times New Roman"/>
        <family val="1"/>
      </rPr>
      <t>Подпрограмма 5</t>
    </r>
    <r>
      <rPr>
        <b/>
        <sz val="12"/>
        <color indexed="8"/>
        <rFont val="Times New Roman"/>
        <family val="1"/>
      </rPr>
      <t xml:space="preserve"> Развитие жилищно-коммнального и газового хозяйства Селижаровского района на период до 2023 года</t>
    </r>
  </si>
  <si>
    <r>
      <t xml:space="preserve">Мероприятие 1.006 </t>
    </r>
    <r>
      <rPr>
        <sz val="12"/>
        <color indexed="8"/>
        <rFont val="Times New Roman"/>
        <family val="1"/>
      </rPr>
      <t xml:space="preserve">Проведение капитального ремонта объектов теплоэнергетического комплекса за счёт средств районного бюджета </t>
    </r>
  </si>
  <si>
    <r>
      <t xml:space="preserve"> </t>
    </r>
    <r>
      <rPr>
        <b/>
        <sz val="12"/>
        <rFont val="Times New Roman"/>
        <family val="1"/>
      </rPr>
      <t xml:space="preserve"> за   2020 год</t>
    </r>
  </si>
  <si>
    <t>Результаты реализации   программы   в  2020 году</t>
  </si>
  <si>
    <r>
      <t xml:space="preserve">Цель программы 6 </t>
    </r>
    <r>
      <rPr>
        <sz val="12"/>
        <rFont val="Times New Roman"/>
        <family val="1"/>
      </rPr>
      <t>: Создание условий для формирования комфортной городской среды муниципальных образований Тверской области</t>
    </r>
  </si>
  <si>
    <r>
      <rPr>
        <b/>
        <sz val="12"/>
        <rFont val="Times New Roman"/>
        <family val="1"/>
      </rPr>
      <t>Показатель цели програмы 6</t>
    </r>
    <r>
      <rPr>
        <sz val="12"/>
        <rFont val="Times New Roman"/>
        <family val="1"/>
      </rPr>
      <t xml:space="preserve">   Приобретение и установка детского игрового комплекса</t>
    </r>
  </si>
  <si>
    <t>шт</t>
  </si>
  <si>
    <r>
      <t>Мероприятие подпрограммы 1.001</t>
    </r>
    <r>
      <rPr>
        <sz val="12"/>
        <rFont val="Times New Roman"/>
        <family val="1"/>
      </rPr>
      <t xml:space="preserve"> Организация транспортного обслуживания населения на муниципальных маршрутах регулярных перевозок по регулируемым тарифам</t>
    </r>
  </si>
  <si>
    <r>
      <t xml:space="preserve">Мероприятие  подпрограммы  1.004 </t>
    </r>
    <r>
      <rPr>
        <sz val="12"/>
        <rFont val="Times New Roman"/>
        <family val="1"/>
      </rPr>
      <t>Организация транспортного обслуживания населения на муниципальных маршрутах регулярных перевозок по регулируемым тарифам в соответствии с минимальными социальными требованиями,за счет субсидий из областного бюджета</t>
    </r>
  </si>
  <si>
    <r>
      <rPr>
        <b/>
        <sz val="12"/>
        <rFont val="Times New Roman"/>
        <family val="1"/>
      </rPr>
      <t>Мероприятие  подпрограммы  1.005</t>
    </r>
    <r>
      <rPr>
        <sz val="12"/>
        <rFont val="Times New Roman"/>
        <family val="1"/>
      </rPr>
      <t xml:space="preserve"> Предоставление субсидий на финансовое обеспечение затрат,связанных с оказанием услуг по транспортному обслуживанию населения в части обеспечения подвоза учащихся,проживающих в сельской местности,к месту обучения и обратно</t>
    </r>
  </si>
  <si>
    <t>ед</t>
  </si>
  <si>
    <t>Ремонт автомобильной дороги по пер. Кузьмина п. Селижарово Тверской области 0,19 км</t>
  </si>
  <si>
    <t>Ремонт участка автомобильной дороги и тротуара по ул. Победы и ремонт тротуара по ул. Краснофлотская в пгт Селижарово Тверской области 0,553 км</t>
  </si>
  <si>
    <t>Ремонт участка автомобильной дороги по ул. Новосельская от ул. Энгельса до д. 21 в пгт Селижарово Тверской области 0,52 км</t>
  </si>
  <si>
    <t>Ремонт автомобильной дороги по ул. Заводская и участка автомобильной дороги по ул. Пионерская в пгт Селижарово Тверской области 0,39 км</t>
  </si>
  <si>
    <t>Ремонт участка автомобильной дороги по пер. Школьный в пгт Селижарово Тверской области 0,16 км</t>
  </si>
  <si>
    <t>Ремонт участка автомобильной дороги по ул. Победы от пер. Кузьмина до ул. Южная  в пгт Селижарово Тверской области 0,56 км</t>
  </si>
  <si>
    <t>Ремонт автомобильной дороги подъезд к д. Барагино Селижаровского района 1,1 км</t>
  </si>
  <si>
    <t>Ремонт автомобильной дороги</t>
  </si>
  <si>
    <t>Ремонт дворовых территорий д. №5, д. №7, д. №9 по ул. Южная в пгт Селижарово Тверской области 824,6 м2</t>
  </si>
  <si>
    <t>Ремонт дворовых территорий д. №5, д. №7, д. №9 по ул. Южная в пгт Селижарово Тверской области 824,6  м2</t>
  </si>
  <si>
    <r>
      <t xml:space="preserve">Показатель мероприятия 1 подпрограммы   </t>
    </r>
    <r>
      <rPr>
        <sz val="12"/>
        <rFont val="Times New Roman"/>
        <family val="1"/>
      </rPr>
      <t>Количество проведенных  мероприятий по приведению в надлежащее состояние дорожных знаков</t>
    </r>
  </si>
  <si>
    <r>
      <rPr>
        <b/>
        <sz val="12"/>
        <rFont val="Times New Roman"/>
        <family val="1"/>
      </rPr>
      <t xml:space="preserve">Показатель мероприятия2 подпрограммы </t>
    </r>
    <r>
      <rPr>
        <sz val="12"/>
        <rFont val="Times New Roman"/>
        <family val="1"/>
      </rPr>
      <t xml:space="preserve"> Доля софинансирования  за счет субсидий из областного бюджета </t>
    </r>
  </si>
  <si>
    <t>Установка (замена) пешеходных ограждений</t>
  </si>
  <si>
    <t xml:space="preserve"> Установка (замена) пешеходных ограждений</t>
  </si>
  <si>
    <t>Установка (замена) барьерных ограждений</t>
  </si>
  <si>
    <t xml:space="preserve"> Установка (замена) барьерных ограждений</t>
  </si>
  <si>
    <t xml:space="preserve"> Установка элементов освещения на пешеходных переходах,автобусных остановках и локальных пересечениях и примыканиях</t>
  </si>
  <si>
    <t xml:space="preserve"> Устройство  искусственных неровностей</t>
  </si>
  <si>
    <t xml:space="preserve"> Устройство дорожной разметки при оборудовании пешеходных переходов</t>
  </si>
  <si>
    <t>м2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</si>
  <si>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Установка (замена) дорожных знаков </t>
    </r>
  </si>
  <si>
    <r>
      <rPr>
        <b/>
        <sz val="12"/>
        <rFont val="Times New Roman"/>
        <family val="1"/>
      </rPr>
      <t>Показатель мероприятия 3 подпрограммы</t>
    </r>
    <r>
      <rPr>
        <sz val="12"/>
        <rFont val="Times New Roman"/>
        <family val="1"/>
      </rPr>
      <t xml:space="preserve"> Установка (замена) пешеходных ограждений</t>
    </r>
  </si>
  <si>
    <t xml:space="preserve">Установка (замена) дорожных знаков </t>
  </si>
  <si>
    <r>
      <t xml:space="preserve">Мероприятие 2.003 Расходы, связанные </t>
    </r>
    <r>
      <rPr>
        <sz val="12"/>
        <color indexed="8"/>
        <rFont val="Times New Roman"/>
        <family val="1"/>
      </rPr>
      <t xml:space="preserve"> с оказанием услуг по водоснабжению и водоотведению за счет средств бюджета Городского поселения-поселок Селижарово</t>
    </r>
  </si>
  <si>
    <r>
      <t xml:space="preserve">Мероприятие 2.004 Расходы, связанные </t>
    </r>
    <r>
      <rPr>
        <sz val="12"/>
        <color indexed="8"/>
        <rFont val="Times New Roman"/>
        <family val="1"/>
      </rPr>
      <t xml:space="preserve"> с оказанием услуг по водоснабжению и водоотведению за счет средств бюджета Селищенского сельского поселения</t>
    </r>
  </si>
  <si>
    <r>
      <rPr>
        <b/>
        <u val="single"/>
        <sz val="12"/>
        <color indexed="8"/>
        <rFont val="Times New Roman"/>
        <family val="1"/>
      </rPr>
      <t>Подпрограмма 6</t>
    </r>
    <r>
      <rPr>
        <b/>
        <sz val="12"/>
        <color indexed="8"/>
        <rFont val="Times New Roman"/>
        <family val="1"/>
      </rPr>
      <t xml:space="preserve">  Создание условий для формирования комфортной городской среды муниципальных образований Тверской области</t>
    </r>
  </si>
  <si>
    <r>
      <t xml:space="preserve">Задача подпрограммы  </t>
    </r>
    <r>
      <rPr>
        <sz val="12"/>
        <color indexed="8"/>
        <rFont val="Times New Roman"/>
        <family val="1"/>
      </rPr>
      <t>Обустройство мест отдыха детей на территории муниципальных образований Тверской области</t>
    </r>
  </si>
  <si>
    <r>
      <t xml:space="preserve">Мероприятие подпрограммы  </t>
    </r>
    <r>
      <rPr>
        <sz val="12"/>
        <color indexed="8"/>
        <rFont val="Times New Roman"/>
        <family val="1"/>
      </rPr>
      <t>Приобретение и установка детских игровых комплексов за счет иных межбюджетных трансфертов из областного бюджета</t>
    </r>
  </si>
  <si>
    <r>
      <t xml:space="preserve">Показатель мероприятия подпрограммы  </t>
    </r>
    <r>
      <rPr>
        <sz val="12"/>
        <color indexed="8"/>
        <rFont val="Times New Roman"/>
        <family val="1"/>
      </rPr>
      <t>Приобретение и установка детского игрового комплекса</t>
    </r>
  </si>
  <si>
    <t>1.0</t>
  </si>
  <si>
    <t>в связи с распространением Covid19 и неблагоприятной эпидемиологической обстановкой, денежные средства израсходованы на приобретение призов победителям конкурса, торжественное мероприятие не проводилось</t>
  </si>
  <si>
    <t>в связи с отсутствие финансирования, оплата по муниципальному контракту за декабрь 2020 года будет произведена в 2021 году</t>
  </si>
  <si>
    <t>в связи с распространением Covid19 и неблагоприятной эпидемиологической обстановкой денежные средства израсходованы на приобретение подарочных наборов для награждения по итогам 2020 года, торжественного собрания, посвященного Дню работников сельского хозяйства и перерабатывающей промышленности не проводилось</t>
  </si>
  <si>
    <t>денежные средства израсходованы на содержание автомобильных дорог общего пользования, денежные средства в полном объеме не освоены в связи с отсутствием расходов на капитальный и текущий ремонт автомобильных дорог общего пользования</t>
  </si>
  <si>
    <t>в связи с экономией по результатам поредения конкурсных процедур, а так же в связи с отпавшими работами, выявленными в ходе выполнения работ по ремонту автомобильных дорог</t>
  </si>
  <si>
    <t>в связи с экономией по результатам поредения конкурсных процедур</t>
  </si>
  <si>
    <t xml:space="preserve">Денежные средства освоены согласно заключенных муниципальных контрактов на выполнение работ </t>
  </si>
  <si>
    <t>в связи с распространением Covid19 и неблагоприятной эпидемиологической обстановкой</t>
  </si>
  <si>
    <t>Экономия сложилась в результате того, что денежные средства на финансовое обеспечение затрат связанные с оказанием услуг по водоснабжению и водоотведению выделялись по результатам поредения конкурсных процедур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</si>
  <si>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</si>
  <si>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</si>
  <si>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</si>
  <si>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</si>
  <si>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Глава Селижаровского муниципального округа                                                      А.М. Куприянов</t>
  </si>
  <si>
    <t>01.03.2021 год</t>
  </si>
  <si>
    <t>Строительный контроль</t>
  </si>
  <si>
    <t>Капитальный ремонт тепловой трассы  пер.Школьный д. 5Б - пер.Школьный д. 1  (150 п.м)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</si>
</sst>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62"/>
      <name val="Times New Roman"/>
      <family val="1"/>
    </font>
    <font>
      <sz val="11"/>
      <color indexed="57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/>
    </xf>
    <xf numFmtId="0" fontId="21" fillId="24" borderId="11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top" wrapText="1"/>
    </xf>
    <xf numFmtId="0" fontId="29" fillId="25" borderId="11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center" vertical="center"/>
    </xf>
    <xf numFmtId="0" fontId="27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22" fillId="24" borderId="11" xfId="0" applyFont="1" applyFill="1" applyBorder="1" applyAlignment="1">
      <alignment vertical="top" wrapText="1"/>
    </xf>
    <xf numFmtId="0" fontId="22" fillId="24" borderId="11" xfId="0" applyNumberFormat="1" applyFont="1" applyFill="1" applyBorder="1" applyAlignment="1">
      <alignment vertical="top" wrapText="1"/>
    </xf>
    <xf numFmtId="0" fontId="24" fillId="24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35" fillId="0" borderId="11" xfId="0" applyFont="1" applyBorder="1" applyAlignment="1">
      <alignment vertical="top" wrapText="1"/>
    </xf>
    <xf numFmtId="0" fontId="35" fillId="0" borderId="0" xfId="0" applyFont="1" applyAlignment="1">
      <alignment vertical="top" wrapText="1"/>
    </xf>
    <xf numFmtId="0" fontId="21" fillId="24" borderId="12" xfId="0" applyFont="1" applyFill="1" applyBorder="1" applyAlignment="1">
      <alignment/>
    </xf>
    <xf numFmtId="0" fontId="27" fillId="24" borderId="11" xfId="0" applyFont="1" applyFill="1" applyBorder="1" applyAlignment="1">
      <alignment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5" fillId="0" borderId="11" xfId="0" applyFont="1" applyFill="1" applyBorder="1" applyAlignment="1">
      <alignment vertical="top" wrapText="1"/>
    </xf>
    <xf numFmtId="0" fontId="34" fillId="6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 vertical="top"/>
    </xf>
    <xf numFmtId="0" fontId="21" fillId="24" borderId="0" xfId="0" applyFont="1" applyFill="1" applyBorder="1" applyAlignment="1">
      <alignment horizontal="right" vertical="top"/>
    </xf>
    <xf numFmtId="176" fontId="21" fillId="24" borderId="0" xfId="0" applyNumberFormat="1" applyFont="1" applyFill="1" applyBorder="1" applyAlignment="1">
      <alignment horizontal="right" vertical="top"/>
    </xf>
    <xf numFmtId="0" fontId="42" fillId="24" borderId="12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21" fillId="25" borderId="11" xfId="0" applyFont="1" applyFill="1" applyBorder="1" applyAlignment="1">
      <alignment horizontal="center" vertical="center" wrapText="1"/>
    </xf>
    <xf numFmtId="176" fontId="21" fillId="24" borderId="11" xfId="0" applyNumberFormat="1" applyFont="1" applyFill="1" applyBorder="1" applyAlignment="1">
      <alignment horizontal="center" vertical="center"/>
    </xf>
    <xf numFmtId="1" fontId="21" fillId="24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24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vertical="top" wrapText="1"/>
    </xf>
    <xf numFmtId="0" fontId="46" fillId="9" borderId="11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 wrapText="1"/>
    </xf>
    <xf numFmtId="176" fontId="42" fillId="25" borderId="12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/>
    </xf>
    <xf numFmtId="2" fontId="46" fillId="9" borderId="11" xfId="0" applyNumberFormat="1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vertical="top" wrapText="1"/>
    </xf>
    <xf numFmtId="0" fontId="20" fillId="6" borderId="11" xfId="0" applyFont="1" applyFill="1" applyBorder="1" applyAlignment="1">
      <alignment horizontal="center" vertical="center" wrapText="1"/>
    </xf>
    <xf numFmtId="176" fontId="46" fillId="6" borderId="11" xfId="0" applyNumberFormat="1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/>
    </xf>
    <xf numFmtId="2" fontId="46" fillId="6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wrapText="1"/>
    </xf>
    <xf numFmtId="0" fontId="29" fillId="3" borderId="11" xfId="0" applyFont="1" applyFill="1" applyBorder="1" applyAlignment="1">
      <alignment vertical="top" wrapText="1"/>
    </xf>
    <xf numFmtId="0" fontId="20" fillId="3" borderId="11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/>
    </xf>
    <xf numFmtId="0" fontId="42" fillId="24" borderId="12" xfId="0" applyFont="1" applyFill="1" applyBorder="1" applyAlignment="1">
      <alignment horizontal="center" vertical="center"/>
    </xf>
    <xf numFmtId="176" fontId="46" fillId="25" borderId="11" xfId="0" applyNumberFormat="1" applyFont="1" applyFill="1" applyBorder="1" applyAlignment="1">
      <alignment horizontal="center" vertical="center" wrapText="1"/>
    </xf>
    <xf numFmtId="2" fontId="46" fillId="25" borderId="11" xfId="0" applyNumberFormat="1" applyFont="1" applyFill="1" applyBorder="1" applyAlignment="1">
      <alignment horizontal="center" vertical="center" wrapText="1"/>
    </xf>
    <xf numFmtId="176" fontId="46" fillId="25" borderId="12" xfId="0" applyNumberFormat="1" applyFont="1" applyFill="1" applyBorder="1" applyAlignment="1">
      <alignment horizontal="center" vertical="center" wrapText="1"/>
    </xf>
    <xf numFmtId="2" fontId="46" fillId="25" borderId="12" xfId="0" applyNumberFormat="1" applyFont="1" applyFill="1" applyBorder="1" applyAlignment="1">
      <alignment horizontal="center" vertical="center" wrapText="1"/>
    </xf>
    <xf numFmtId="2" fontId="21" fillId="24" borderId="12" xfId="0" applyNumberFormat="1" applyFont="1" applyFill="1" applyBorder="1" applyAlignment="1">
      <alignment horizontal="center" vertical="center"/>
    </xf>
    <xf numFmtId="176" fontId="21" fillId="24" borderId="12" xfId="0" applyNumberFormat="1" applyFont="1" applyFill="1" applyBorder="1" applyAlignment="1">
      <alignment horizontal="center" vertical="center"/>
    </xf>
    <xf numFmtId="2" fontId="42" fillId="25" borderId="12" xfId="0" applyNumberFormat="1" applyFont="1" applyFill="1" applyBorder="1" applyAlignment="1">
      <alignment horizontal="center" vertical="center" wrapText="1"/>
    </xf>
    <xf numFmtId="0" fontId="22" fillId="26" borderId="11" xfId="0" applyFont="1" applyFill="1" applyBorder="1" applyAlignment="1">
      <alignment horizontal="left" vertical="center" wrapText="1"/>
    </xf>
    <xf numFmtId="0" fontId="28" fillId="26" borderId="11" xfId="0" applyFont="1" applyFill="1" applyBorder="1" applyAlignment="1">
      <alignment horizontal="center" vertical="center" wrapText="1"/>
    </xf>
    <xf numFmtId="176" fontId="28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/>
    </xf>
    <xf numFmtId="2" fontId="46" fillId="3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wrapText="1"/>
    </xf>
    <xf numFmtId="0" fontId="21" fillId="0" borderId="13" xfId="0" applyFont="1" applyFill="1" applyBorder="1" applyAlignment="1">
      <alignment horizontal="left" vertical="top" wrapText="1"/>
    </xf>
    <xf numFmtId="0" fontId="27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44" fillId="24" borderId="0" xfId="0" applyFont="1" applyFill="1" applyBorder="1" applyAlignment="1">
      <alignment horizontal="center" vertical="center"/>
    </xf>
    <xf numFmtId="0" fontId="45" fillId="24" borderId="0" xfId="0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wrapText="1"/>
    </xf>
    <xf numFmtId="0" fontId="44" fillId="24" borderId="0" xfId="0" applyFont="1" applyFill="1" applyBorder="1" applyAlignment="1">
      <alignment horizontal="center" vertical="center" wrapText="1"/>
    </xf>
    <xf numFmtId="0" fontId="44" fillId="24" borderId="15" xfId="0" applyFont="1" applyFill="1" applyBorder="1" applyAlignment="1">
      <alignment horizontal="center" vertical="center"/>
    </xf>
    <xf numFmtId="0" fontId="33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27" fillId="24" borderId="0" xfId="0" applyFont="1" applyFill="1" applyAlignment="1">
      <alignment horizontal="center" vertical="top" wrapText="1"/>
    </xf>
    <xf numFmtId="176" fontId="27" fillId="24" borderId="0" xfId="0" applyNumberFormat="1" applyFont="1" applyFill="1" applyAlignment="1">
      <alignment horizontal="center" wrapText="1"/>
    </xf>
    <xf numFmtId="0" fontId="33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24" borderId="12" xfId="0" applyFont="1" applyFill="1" applyBorder="1" applyAlignment="1">
      <alignment horizontal="center" vertical="center"/>
    </xf>
    <xf numFmtId="2" fontId="48" fillId="24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27" fillId="24" borderId="0" xfId="0" applyFont="1" applyFill="1" applyBorder="1" applyAlignment="1">
      <alignment horizontal="right" wrapText="1"/>
    </xf>
    <xf numFmtId="0" fontId="24" fillId="24" borderId="16" xfId="0" applyFont="1" applyFill="1" applyBorder="1" applyAlignment="1">
      <alignment horizontal="left" vertical="top" wrapText="1"/>
    </xf>
    <xf numFmtId="0" fontId="20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right" vertical="top" wrapText="1"/>
    </xf>
    <xf numFmtId="0" fontId="31" fillId="24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0" fillId="24" borderId="0" xfId="0" applyFont="1" applyFill="1" applyAlignment="1">
      <alignment horizontal="left" vertical="top" wrapText="1"/>
    </xf>
    <xf numFmtId="0" fontId="24" fillId="24" borderId="0" xfId="0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right" vertical="top" wrapText="1"/>
    </xf>
    <xf numFmtId="0" fontId="31" fillId="24" borderId="0" xfId="0" applyFont="1" applyFill="1" applyBorder="1" applyAlignment="1">
      <alignment horizontal="left" vertical="center" wrapText="1"/>
    </xf>
    <xf numFmtId="0" fontId="26" fillId="24" borderId="0" xfId="0" applyFont="1" applyFill="1" applyAlignment="1">
      <alignment horizontal="left"/>
    </xf>
    <xf numFmtId="0" fontId="20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2"/>
  <sheetViews>
    <sheetView tabSelected="1" view="pageBreakPreview" zoomScale="75" zoomScaleNormal="70" zoomScaleSheetLayoutView="75" zoomScalePageLayoutView="0" workbookViewId="0" topLeftCell="K192">
      <selection activeCell="AB197" sqref="AB197"/>
    </sheetView>
  </sheetViews>
  <sheetFormatPr defaultColWidth="9.140625" defaultRowHeight="15"/>
  <cols>
    <col min="1" max="1" width="5.57421875" style="0" customWidth="1"/>
    <col min="2" max="2" width="4.57421875" style="0" customWidth="1"/>
    <col min="3" max="3" width="7.421875" style="0" customWidth="1"/>
    <col min="4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00390625" style="0" customWidth="1"/>
    <col min="14" max="17" width="5.57421875" style="0" customWidth="1"/>
    <col min="18" max="26" width="5.00390625" style="0" customWidth="1"/>
    <col min="27" max="27" width="4.421875" style="0" customWidth="1"/>
    <col min="28" max="28" width="60.28125" style="0" customWidth="1"/>
    <col min="29" max="29" width="12.57421875" style="0" customWidth="1"/>
    <col min="30" max="30" width="10.421875" style="0" customWidth="1"/>
    <col min="31" max="31" width="10.8515625" style="0" customWidth="1"/>
    <col min="32" max="32" width="15.00390625" style="0" customWidth="1"/>
    <col min="33" max="33" width="24.8515625" style="0" customWidth="1"/>
    <col min="34" max="34" width="13.7109375" style="1" customWidth="1"/>
    <col min="35" max="62" width="9.140625" style="1" customWidth="1"/>
  </cols>
  <sheetData>
    <row r="1" spans="32:33" ht="14.25">
      <c r="AF1" s="149" t="s">
        <v>0</v>
      </c>
      <c r="AG1" s="149"/>
    </row>
    <row r="2" spans="32:33" ht="48.75" customHeight="1">
      <c r="AF2" s="154" t="s">
        <v>1</v>
      </c>
      <c r="AG2" s="154"/>
    </row>
    <row r="3" spans="1:33" ht="15">
      <c r="A3" s="2"/>
      <c r="B3" s="2"/>
      <c r="C3" s="153" t="s">
        <v>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1:33" ht="15">
      <c r="A4" s="2"/>
      <c r="B4" s="2"/>
      <c r="C4" s="153" t="s">
        <v>21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</row>
    <row r="5" spans="1:33" ht="15">
      <c r="A5" s="2"/>
      <c r="B5" s="2"/>
      <c r="C5" s="153" t="s">
        <v>19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ht="15">
      <c r="A6" s="2"/>
      <c r="B6" s="2"/>
      <c r="C6" s="150" t="s">
        <v>164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</row>
    <row r="7" spans="1:33" ht="15">
      <c r="A7" s="2"/>
      <c r="B7" s="2"/>
      <c r="C7" s="151" t="s">
        <v>3</v>
      </c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</row>
    <row r="8" spans="1:33" ht="15">
      <c r="A8" s="2"/>
      <c r="B8" s="2"/>
      <c r="C8" s="153" t="s">
        <v>20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</row>
    <row r="9" spans="1:33" ht="4.5" customHeight="1">
      <c r="A9" s="2"/>
      <c r="B9" s="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</row>
    <row r="10" spans="1:33" ht="15.75">
      <c r="A10" s="2"/>
      <c r="B10" s="2"/>
      <c r="C10" s="158" t="s">
        <v>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</row>
    <row r="11" spans="1:62" s="3" customFormat="1" ht="15.75" customHeight="1">
      <c r="A11" s="2"/>
      <c r="B11" s="2"/>
      <c r="C11" s="155" t="s">
        <v>5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3" customFormat="1" ht="15.75" customHeight="1">
      <c r="A12" s="2"/>
      <c r="B12" s="2"/>
      <c r="C12" s="127" t="s">
        <v>6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3" customFormat="1" ht="29.25" customHeight="1">
      <c r="A13" s="130" t="s">
        <v>7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2"/>
      <c r="R13" s="128" t="s">
        <v>8</v>
      </c>
      <c r="S13" s="128"/>
      <c r="T13" s="128"/>
      <c r="U13" s="128"/>
      <c r="V13" s="128"/>
      <c r="W13" s="128"/>
      <c r="X13" s="128"/>
      <c r="Y13" s="128"/>
      <c r="Z13" s="128"/>
      <c r="AA13" s="128"/>
      <c r="AB13" s="128" t="s">
        <v>9</v>
      </c>
      <c r="AC13" s="146" t="s">
        <v>10</v>
      </c>
      <c r="AD13" s="129" t="s">
        <v>165</v>
      </c>
      <c r="AE13" s="129"/>
      <c r="AF13" s="129"/>
      <c r="AG13" s="129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3" customFormat="1" ht="15" customHeight="1">
      <c r="A14" s="142" t="s">
        <v>11</v>
      </c>
      <c r="B14" s="142"/>
      <c r="C14" s="142"/>
      <c r="D14" s="128" t="s">
        <v>12</v>
      </c>
      <c r="E14" s="128"/>
      <c r="F14" s="128" t="s">
        <v>13</v>
      </c>
      <c r="G14" s="128"/>
      <c r="H14" s="133" t="s">
        <v>14</v>
      </c>
      <c r="I14" s="134"/>
      <c r="J14" s="134"/>
      <c r="K14" s="134"/>
      <c r="L14" s="134"/>
      <c r="M14" s="134"/>
      <c r="N14" s="134"/>
      <c r="O14" s="134"/>
      <c r="P14" s="134"/>
      <c r="Q14" s="135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59"/>
      <c r="AC14" s="147"/>
      <c r="AD14" s="129" t="s">
        <v>15</v>
      </c>
      <c r="AE14" s="129" t="s">
        <v>16</v>
      </c>
      <c r="AF14" s="129" t="s">
        <v>17</v>
      </c>
      <c r="AG14" s="129" t="s">
        <v>18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3" customFormat="1" ht="14.25">
      <c r="A15" s="142"/>
      <c r="B15" s="142"/>
      <c r="C15" s="142"/>
      <c r="D15" s="128"/>
      <c r="E15" s="128"/>
      <c r="F15" s="128"/>
      <c r="G15" s="128"/>
      <c r="H15" s="136"/>
      <c r="I15" s="137"/>
      <c r="J15" s="137"/>
      <c r="K15" s="137"/>
      <c r="L15" s="137"/>
      <c r="M15" s="137"/>
      <c r="N15" s="137"/>
      <c r="O15" s="137"/>
      <c r="P15" s="137"/>
      <c r="Q15" s="13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59"/>
      <c r="AC15" s="147"/>
      <c r="AD15" s="129"/>
      <c r="AE15" s="129"/>
      <c r="AF15" s="129"/>
      <c r="AG15" s="129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3" customFormat="1" ht="54.75" customHeight="1">
      <c r="A16" s="142"/>
      <c r="B16" s="142"/>
      <c r="C16" s="142"/>
      <c r="D16" s="128"/>
      <c r="E16" s="128"/>
      <c r="F16" s="128"/>
      <c r="G16" s="128"/>
      <c r="H16" s="139"/>
      <c r="I16" s="140"/>
      <c r="J16" s="140"/>
      <c r="K16" s="140"/>
      <c r="L16" s="140"/>
      <c r="M16" s="140"/>
      <c r="N16" s="140"/>
      <c r="O16" s="140"/>
      <c r="P16" s="140"/>
      <c r="Q16" s="141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59"/>
      <c r="AC16" s="148"/>
      <c r="AD16" s="129"/>
      <c r="AE16" s="129"/>
      <c r="AF16" s="129"/>
      <c r="AG16" s="129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3" customFormat="1" ht="15.75" customHeight="1">
      <c r="A17" s="5">
        <v>1</v>
      </c>
      <c r="B17" s="5">
        <v>2</v>
      </c>
      <c r="C17" s="5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5">
        <v>9</v>
      </c>
      <c r="J17" s="5">
        <v>10</v>
      </c>
      <c r="K17" s="5">
        <v>11</v>
      </c>
      <c r="L17" s="5">
        <v>12</v>
      </c>
      <c r="M17" s="5">
        <v>13</v>
      </c>
      <c r="N17" s="5">
        <v>14</v>
      </c>
      <c r="O17" s="5">
        <v>15</v>
      </c>
      <c r="P17" s="5">
        <v>16</v>
      </c>
      <c r="Q17" s="5">
        <v>17</v>
      </c>
      <c r="R17" s="5">
        <v>18</v>
      </c>
      <c r="S17" s="5">
        <f aca="true" t="shared" si="0" ref="S17:AB17">R17+1</f>
        <v>19</v>
      </c>
      <c r="T17" s="5">
        <f t="shared" si="0"/>
        <v>20</v>
      </c>
      <c r="U17" s="5">
        <f t="shared" si="0"/>
        <v>21</v>
      </c>
      <c r="V17" s="5">
        <f t="shared" si="0"/>
        <v>22</v>
      </c>
      <c r="W17" s="5">
        <f t="shared" si="0"/>
        <v>23</v>
      </c>
      <c r="X17" s="5">
        <f t="shared" si="0"/>
        <v>24</v>
      </c>
      <c r="Y17" s="5">
        <f t="shared" si="0"/>
        <v>25</v>
      </c>
      <c r="Z17" s="5">
        <f t="shared" si="0"/>
        <v>26</v>
      </c>
      <c r="AA17" s="5">
        <f t="shared" si="0"/>
        <v>27</v>
      </c>
      <c r="AB17" s="5">
        <f t="shared" si="0"/>
        <v>28</v>
      </c>
      <c r="AC17" s="5">
        <f>AB17+1</f>
        <v>29</v>
      </c>
      <c r="AD17" s="5">
        <f>AC17+1</f>
        <v>30</v>
      </c>
      <c r="AE17" s="5">
        <f>AD17+1</f>
        <v>31</v>
      </c>
      <c r="AF17" s="5">
        <f>AE17+1</f>
        <v>32</v>
      </c>
      <c r="AG17" s="5">
        <f>AF17+1</f>
        <v>33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3" customFormat="1" ht="15">
      <c r="A18" s="6">
        <v>0</v>
      </c>
      <c r="B18" s="6">
        <v>0</v>
      </c>
      <c r="C18" s="6">
        <v>0</v>
      </c>
      <c r="D18" s="7">
        <v>0</v>
      </c>
      <c r="E18" s="7">
        <v>0</v>
      </c>
      <c r="F18" s="7">
        <v>0</v>
      </c>
      <c r="G18" s="7">
        <v>0</v>
      </c>
      <c r="H18" s="7">
        <v>8</v>
      </c>
      <c r="I18" s="6">
        <v>8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9">
        <v>8</v>
      </c>
      <c r="S18" s="9">
        <v>8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100" t="s">
        <v>24</v>
      </c>
      <c r="AC18" s="101" t="s">
        <v>25</v>
      </c>
      <c r="AD18" s="102">
        <f>AD31+AD46+AD63+AD75+AD165+AD194</f>
        <v>67607</v>
      </c>
      <c r="AE18" s="102">
        <f>AE31+AE46+AE63+AE75+AE165+AE194</f>
        <v>57911.88999999999</v>
      </c>
      <c r="AF18" s="103">
        <f>AE18/AD18</f>
        <v>0.8565960625379028</v>
      </c>
      <c r="AG18" s="104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3" customFormat="1" ht="49.5" customHeight="1">
      <c r="A19" s="11"/>
      <c r="B19" s="11"/>
      <c r="C19" s="11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3"/>
      <c r="O19" s="11"/>
      <c r="P19" s="11"/>
      <c r="Q19" s="11"/>
      <c r="R19" s="9">
        <v>8</v>
      </c>
      <c r="S19" s="9">
        <v>8</v>
      </c>
      <c r="T19" s="11">
        <v>0</v>
      </c>
      <c r="U19" s="11">
        <v>1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4" t="s">
        <v>26</v>
      </c>
      <c r="AC19" s="5"/>
      <c r="AD19" s="9"/>
      <c r="AE19" s="11"/>
      <c r="AF19" s="11"/>
      <c r="AG19" s="10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3" customFormat="1" ht="46.5">
      <c r="A20" s="11"/>
      <c r="B20" s="11"/>
      <c r="C20" s="11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9">
        <v>8</v>
      </c>
      <c r="S20" s="9">
        <v>8</v>
      </c>
      <c r="T20" s="11">
        <v>0</v>
      </c>
      <c r="U20" s="11">
        <v>1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1</v>
      </c>
      <c r="AB20" s="14" t="s">
        <v>27</v>
      </c>
      <c r="AC20" s="5" t="s">
        <v>28</v>
      </c>
      <c r="AD20" s="9">
        <v>50</v>
      </c>
      <c r="AE20" s="9">
        <v>50</v>
      </c>
      <c r="AF20" s="58">
        <f>AE20/AD20</f>
        <v>1</v>
      </c>
      <c r="AG20" s="10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3" customFormat="1" ht="46.5">
      <c r="A21" s="11"/>
      <c r="B21" s="11"/>
      <c r="C21" s="11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9">
        <v>8</v>
      </c>
      <c r="S21" s="9">
        <v>8</v>
      </c>
      <c r="T21" s="11">
        <v>0</v>
      </c>
      <c r="U21" s="11">
        <v>2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4" t="s">
        <v>29</v>
      </c>
      <c r="AC21" s="5"/>
      <c r="AD21" s="9"/>
      <c r="AE21" s="9"/>
      <c r="AF21" s="58"/>
      <c r="AG21" s="10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3" customFormat="1" ht="46.5">
      <c r="A22" s="11"/>
      <c r="B22" s="11"/>
      <c r="C22" s="11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9">
        <v>8</v>
      </c>
      <c r="S22" s="9">
        <v>8</v>
      </c>
      <c r="T22" s="11">
        <v>0</v>
      </c>
      <c r="U22" s="11">
        <v>2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1</v>
      </c>
      <c r="AB22" s="14" t="s">
        <v>30</v>
      </c>
      <c r="AC22" s="5" t="s">
        <v>28</v>
      </c>
      <c r="AD22" s="9">
        <v>99</v>
      </c>
      <c r="AE22" s="9">
        <v>99</v>
      </c>
      <c r="AF22" s="58">
        <f>AE22/AD22</f>
        <v>1</v>
      </c>
      <c r="AG22" s="10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s="3" customFormat="1" ht="32.25" customHeight="1">
      <c r="A23" s="11"/>
      <c r="B23" s="11"/>
      <c r="C23" s="11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9">
        <v>8</v>
      </c>
      <c r="S23" s="9">
        <v>8</v>
      </c>
      <c r="T23" s="11">
        <v>0</v>
      </c>
      <c r="U23" s="11">
        <v>3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24" t="s">
        <v>31</v>
      </c>
      <c r="AC23" s="5"/>
      <c r="AD23" s="9"/>
      <c r="AE23" s="9"/>
      <c r="AF23" s="58"/>
      <c r="AG23" s="10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3" customFormat="1" ht="46.5">
      <c r="A24" s="11"/>
      <c r="B24" s="11"/>
      <c r="C24" s="11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9">
        <v>8</v>
      </c>
      <c r="S24" s="9">
        <v>8</v>
      </c>
      <c r="T24" s="11">
        <v>0</v>
      </c>
      <c r="U24" s="11">
        <v>3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1</v>
      </c>
      <c r="AB24" s="14" t="s">
        <v>32</v>
      </c>
      <c r="AC24" s="5" t="s">
        <v>28</v>
      </c>
      <c r="AD24" s="9">
        <v>30</v>
      </c>
      <c r="AE24" s="9">
        <v>30</v>
      </c>
      <c r="AF24" s="58">
        <f>AE24/AD24</f>
        <v>1</v>
      </c>
      <c r="AG24" s="10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3" customFormat="1" ht="46.5">
      <c r="A25" s="11"/>
      <c r="B25" s="11"/>
      <c r="C25" s="11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9">
        <v>8</v>
      </c>
      <c r="S25" s="9">
        <v>8</v>
      </c>
      <c r="T25" s="11">
        <v>0</v>
      </c>
      <c r="U25" s="11">
        <v>4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24" t="s">
        <v>33</v>
      </c>
      <c r="AC25" s="5"/>
      <c r="AD25" s="9"/>
      <c r="AE25" s="9"/>
      <c r="AF25" s="58"/>
      <c r="AG25" s="10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3" customFormat="1" ht="62.25">
      <c r="A26" s="15"/>
      <c r="B26" s="15"/>
      <c r="C26" s="15"/>
      <c r="D26" s="16"/>
      <c r="E26" s="16"/>
      <c r="F26" s="16"/>
      <c r="G26" s="16"/>
      <c r="H26" s="16"/>
      <c r="I26" s="15"/>
      <c r="J26" s="15"/>
      <c r="K26" s="15"/>
      <c r="L26" s="15"/>
      <c r="M26" s="15"/>
      <c r="N26" s="15"/>
      <c r="O26" s="11"/>
      <c r="P26" s="11"/>
      <c r="Q26" s="11"/>
      <c r="R26" s="15">
        <v>8</v>
      </c>
      <c r="S26" s="15">
        <v>8</v>
      </c>
      <c r="T26" s="15">
        <v>0</v>
      </c>
      <c r="U26" s="15">
        <v>4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1</v>
      </c>
      <c r="AB26" s="17" t="s">
        <v>34</v>
      </c>
      <c r="AC26" s="59" t="s">
        <v>28</v>
      </c>
      <c r="AD26" s="9">
        <v>6</v>
      </c>
      <c r="AE26" s="9">
        <v>1</v>
      </c>
      <c r="AF26" s="58">
        <f>AE26/AD26</f>
        <v>0.16666666666666666</v>
      </c>
      <c r="AG26" s="10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3" customFormat="1" ht="46.5">
      <c r="A27" s="15"/>
      <c r="B27" s="15"/>
      <c r="C27" s="15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1"/>
      <c r="P27" s="11"/>
      <c r="Q27" s="11"/>
      <c r="R27" s="9">
        <v>8</v>
      </c>
      <c r="S27" s="9">
        <v>8</v>
      </c>
      <c r="T27" s="11">
        <v>0</v>
      </c>
      <c r="U27" s="11">
        <v>5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24" t="s">
        <v>35</v>
      </c>
      <c r="AC27" s="59"/>
      <c r="AD27" s="9"/>
      <c r="AE27" s="9"/>
      <c r="AF27" s="58"/>
      <c r="AG27" s="10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3" customFormat="1" ht="30.75">
      <c r="A28" s="15"/>
      <c r="B28" s="15"/>
      <c r="C28" s="15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1"/>
      <c r="P28" s="11"/>
      <c r="Q28" s="11"/>
      <c r="R28" s="15">
        <v>8</v>
      </c>
      <c r="S28" s="15">
        <v>8</v>
      </c>
      <c r="T28" s="15">
        <v>0</v>
      </c>
      <c r="U28" s="15">
        <v>5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1</v>
      </c>
      <c r="AB28" s="17" t="s">
        <v>36</v>
      </c>
      <c r="AC28" s="59" t="s">
        <v>28</v>
      </c>
      <c r="AD28" s="9">
        <v>92</v>
      </c>
      <c r="AE28" s="9">
        <v>92</v>
      </c>
      <c r="AF28" s="58">
        <f>AE28/AD28</f>
        <v>1</v>
      </c>
      <c r="AG28" s="10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3" customFormat="1" ht="46.5">
      <c r="A29" s="15"/>
      <c r="B29" s="15"/>
      <c r="C29" s="15"/>
      <c r="D29" s="16"/>
      <c r="E29" s="16"/>
      <c r="F29" s="16"/>
      <c r="G29" s="16"/>
      <c r="H29" s="16"/>
      <c r="I29" s="15"/>
      <c r="J29" s="15"/>
      <c r="K29" s="15"/>
      <c r="L29" s="15"/>
      <c r="M29" s="15"/>
      <c r="N29" s="15"/>
      <c r="O29" s="11"/>
      <c r="P29" s="11"/>
      <c r="Q29" s="11"/>
      <c r="R29" s="9">
        <v>8</v>
      </c>
      <c r="S29" s="9">
        <v>8</v>
      </c>
      <c r="T29" s="11">
        <v>0</v>
      </c>
      <c r="U29" s="11">
        <v>6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24" t="s">
        <v>166</v>
      </c>
      <c r="AC29" s="59"/>
      <c r="AD29" s="9"/>
      <c r="AE29" s="9"/>
      <c r="AF29" s="58"/>
      <c r="AG29" s="10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3" customFormat="1" ht="30.75">
      <c r="A30" s="15"/>
      <c r="B30" s="15"/>
      <c r="C30" s="15"/>
      <c r="D30" s="16"/>
      <c r="E30" s="16"/>
      <c r="F30" s="16"/>
      <c r="G30" s="16"/>
      <c r="H30" s="16"/>
      <c r="I30" s="15"/>
      <c r="J30" s="15"/>
      <c r="K30" s="15"/>
      <c r="L30" s="15"/>
      <c r="M30" s="15"/>
      <c r="N30" s="15"/>
      <c r="O30" s="11"/>
      <c r="P30" s="11"/>
      <c r="Q30" s="11"/>
      <c r="R30" s="15">
        <v>8</v>
      </c>
      <c r="S30" s="15">
        <v>8</v>
      </c>
      <c r="T30" s="15">
        <v>0</v>
      </c>
      <c r="U30" s="15">
        <v>6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1</v>
      </c>
      <c r="AB30" s="17" t="s">
        <v>167</v>
      </c>
      <c r="AC30" s="59" t="s">
        <v>168</v>
      </c>
      <c r="AD30" s="9">
        <v>1</v>
      </c>
      <c r="AE30" s="9">
        <v>1</v>
      </c>
      <c r="AF30" s="58">
        <f>AE30/AD30</f>
        <v>1</v>
      </c>
      <c r="AG30" s="10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3" customFormat="1" ht="46.5">
      <c r="A31" s="11">
        <v>0</v>
      </c>
      <c r="B31" s="11">
        <v>0</v>
      </c>
      <c r="C31" s="11">
        <v>0</v>
      </c>
      <c r="D31" s="12">
        <v>0</v>
      </c>
      <c r="E31" s="12">
        <v>0</v>
      </c>
      <c r="F31" s="12">
        <v>0</v>
      </c>
      <c r="G31" s="12">
        <v>0</v>
      </c>
      <c r="H31" s="9">
        <v>8</v>
      </c>
      <c r="I31" s="9">
        <v>8</v>
      </c>
      <c r="J31" s="11">
        <v>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9">
        <v>8</v>
      </c>
      <c r="S31" s="9">
        <v>8</v>
      </c>
      <c r="T31" s="15">
        <v>1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61" t="s">
        <v>37</v>
      </c>
      <c r="AC31" s="63" t="s">
        <v>25</v>
      </c>
      <c r="AD31" s="64">
        <v>60</v>
      </c>
      <c r="AE31" s="62">
        <v>24.6</v>
      </c>
      <c r="AF31" s="81">
        <f>AE31/AD31</f>
        <v>0.41000000000000003</v>
      </c>
      <c r="AG31" s="80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3" customFormat="1" ht="33.75" customHeight="1">
      <c r="A32" s="11"/>
      <c r="B32" s="11"/>
      <c r="C32" s="11"/>
      <c r="D32" s="12"/>
      <c r="E32" s="12"/>
      <c r="F32" s="12"/>
      <c r="G32" s="12"/>
      <c r="H32" s="12"/>
      <c r="I32" s="11"/>
      <c r="J32" s="11"/>
      <c r="K32" s="11"/>
      <c r="L32" s="11"/>
      <c r="M32" s="11"/>
      <c r="N32" s="11"/>
      <c r="O32" s="11"/>
      <c r="P32" s="11"/>
      <c r="Q32" s="11"/>
      <c r="R32" s="9">
        <v>8</v>
      </c>
      <c r="S32" s="9">
        <v>8</v>
      </c>
      <c r="T32" s="11">
        <v>1</v>
      </c>
      <c r="U32" s="11">
        <v>0</v>
      </c>
      <c r="V32" s="11">
        <v>1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4" t="s">
        <v>38</v>
      </c>
      <c r="AC32" s="5" t="s">
        <v>25</v>
      </c>
      <c r="AD32" s="9">
        <v>10</v>
      </c>
      <c r="AE32" s="11">
        <v>10</v>
      </c>
      <c r="AF32" s="58">
        <f aca="true" t="shared" si="1" ref="AF32:AF45">AE32/AD32</f>
        <v>1</v>
      </c>
      <c r="AG32" s="1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3" customFormat="1" ht="46.5">
      <c r="A33" s="11"/>
      <c r="B33" s="11"/>
      <c r="C33" s="11"/>
      <c r="D33" s="12"/>
      <c r="E33" s="12"/>
      <c r="F33" s="12"/>
      <c r="G33" s="12"/>
      <c r="H33" s="12"/>
      <c r="I33" s="11"/>
      <c r="J33" s="11"/>
      <c r="K33" s="11"/>
      <c r="L33" s="11"/>
      <c r="M33" s="11"/>
      <c r="N33" s="11"/>
      <c r="O33" s="11"/>
      <c r="P33" s="11"/>
      <c r="Q33" s="11"/>
      <c r="R33" s="9">
        <v>8</v>
      </c>
      <c r="S33" s="9">
        <v>8</v>
      </c>
      <c r="T33" s="11">
        <v>1</v>
      </c>
      <c r="U33" s="11">
        <v>0</v>
      </c>
      <c r="V33" s="11">
        <v>1</v>
      </c>
      <c r="W33" s="11">
        <v>0</v>
      </c>
      <c r="X33" s="11">
        <v>0</v>
      </c>
      <c r="Y33" s="11">
        <v>0</v>
      </c>
      <c r="Z33" s="11">
        <v>0</v>
      </c>
      <c r="AA33" s="11">
        <v>1</v>
      </c>
      <c r="AB33" s="14" t="s">
        <v>39</v>
      </c>
      <c r="AC33" s="5" t="s">
        <v>40</v>
      </c>
      <c r="AD33" s="9">
        <v>120</v>
      </c>
      <c r="AE33" s="9">
        <v>80</v>
      </c>
      <c r="AF33" s="58">
        <f t="shared" si="1"/>
        <v>0.6666666666666666</v>
      </c>
      <c r="AG33" s="1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3" customFormat="1" ht="46.5">
      <c r="A34" s="11">
        <v>6</v>
      </c>
      <c r="B34" s="11">
        <v>6</v>
      </c>
      <c r="C34" s="11">
        <v>5</v>
      </c>
      <c r="D34" s="12">
        <v>0</v>
      </c>
      <c r="E34" s="12">
        <v>4</v>
      </c>
      <c r="F34" s="12">
        <v>1</v>
      </c>
      <c r="G34" s="12">
        <v>2</v>
      </c>
      <c r="H34" s="9">
        <v>8</v>
      </c>
      <c r="I34" s="9">
        <v>8</v>
      </c>
      <c r="J34" s="11">
        <v>1</v>
      </c>
      <c r="K34" s="11">
        <v>0</v>
      </c>
      <c r="L34" s="11">
        <v>1</v>
      </c>
      <c r="M34" s="11">
        <v>2</v>
      </c>
      <c r="N34" s="11">
        <v>0</v>
      </c>
      <c r="O34" s="11">
        <v>0</v>
      </c>
      <c r="P34" s="11">
        <v>1</v>
      </c>
      <c r="Q34" s="11">
        <v>0</v>
      </c>
      <c r="R34" s="9">
        <v>8</v>
      </c>
      <c r="S34" s="9">
        <v>8</v>
      </c>
      <c r="T34" s="11">
        <v>1</v>
      </c>
      <c r="U34" s="11">
        <v>0</v>
      </c>
      <c r="V34" s="11">
        <v>1</v>
      </c>
      <c r="W34" s="11">
        <v>0</v>
      </c>
      <c r="X34" s="11">
        <v>0</v>
      </c>
      <c r="Y34" s="11">
        <v>1</v>
      </c>
      <c r="Z34" s="11">
        <v>0</v>
      </c>
      <c r="AA34" s="11">
        <v>0</v>
      </c>
      <c r="AB34" s="14" t="s">
        <v>41</v>
      </c>
      <c r="AC34" s="5" t="s">
        <v>25</v>
      </c>
      <c r="AD34" s="65">
        <v>10</v>
      </c>
      <c r="AE34" s="60">
        <v>10</v>
      </c>
      <c r="AF34" s="58">
        <f t="shared" si="1"/>
        <v>1</v>
      </c>
      <c r="AG34" s="10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3" customFormat="1" ht="46.5">
      <c r="A35" s="11"/>
      <c r="B35" s="11"/>
      <c r="C35" s="11"/>
      <c r="D35" s="12"/>
      <c r="E35" s="12"/>
      <c r="F35" s="12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9">
        <v>8</v>
      </c>
      <c r="S35" s="9">
        <v>8</v>
      </c>
      <c r="T35" s="11">
        <v>1</v>
      </c>
      <c r="U35" s="11">
        <v>0</v>
      </c>
      <c r="V35" s="11">
        <v>1</v>
      </c>
      <c r="W35" s="11">
        <v>0</v>
      </c>
      <c r="X35" s="11">
        <v>0</v>
      </c>
      <c r="Y35" s="11">
        <v>1</v>
      </c>
      <c r="Z35" s="11">
        <v>0</v>
      </c>
      <c r="AA35" s="11">
        <v>1</v>
      </c>
      <c r="AB35" s="14" t="s">
        <v>42</v>
      </c>
      <c r="AC35" s="5" t="s">
        <v>43</v>
      </c>
      <c r="AD35" s="9">
        <v>420</v>
      </c>
      <c r="AE35" s="9">
        <v>315</v>
      </c>
      <c r="AF35" s="58">
        <f t="shared" si="1"/>
        <v>0.75</v>
      </c>
      <c r="AG35" s="10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3" customFormat="1" ht="60" customHeight="1">
      <c r="A36" s="11">
        <v>6</v>
      </c>
      <c r="B36" s="11">
        <v>0</v>
      </c>
      <c r="C36" s="11">
        <v>1</v>
      </c>
      <c r="D36" s="12">
        <v>0</v>
      </c>
      <c r="E36" s="12">
        <v>4</v>
      </c>
      <c r="F36" s="12">
        <v>1</v>
      </c>
      <c r="G36" s="12">
        <v>2</v>
      </c>
      <c r="H36" s="9">
        <v>8</v>
      </c>
      <c r="I36" s="9">
        <v>8</v>
      </c>
      <c r="J36" s="11">
        <v>1</v>
      </c>
      <c r="K36" s="11">
        <v>0</v>
      </c>
      <c r="L36" s="11">
        <v>1</v>
      </c>
      <c r="M36" s="11">
        <v>2</v>
      </c>
      <c r="N36" s="11">
        <v>0</v>
      </c>
      <c r="O36" s="11">
        <v>0</v>
      </c>
      <c r="P36" s="11">
        <v>2</v>
      </c>
      <c r="Q36" s="11">
        <v>0</v>
      </c>
      <c r="R36" s="9">
        <v>8</v>
      </c>
      <c r="S36" s="9">
        <v>8</v>
      </c>
      <c r="T36" s="11">
        <v>1</v>
      </c>
      <c r="U36" s="11">
        <v>0</v>
      </c>
      <c r="V36" s="11">
        <v>1</v>
      </c>
      <c r="W36" s="11">
        <v>0</v>
      </c>
      <c r="X36" s="11">
        <v>0</v>
      </c>
      <c r="Y36" s="11">
        <v>2</v>
      </c>
      <c r="Z36" s="11">
        <v>0</v>
      </c>
      <c r="AA36" s="11">
        <v>0</v>
      </c>
      <c r="AB36" s="24" t="s">
        <v>44</v>
      </c>
      <c r="AC36" s="5" t="s">
        <v>25</v>
      </c>
      <c r="AD36" s="9">
        <v>0</v>
      </c>
      <c r="AE36" s="11">
        <v>0</v>
      </c>
      <c r="AF36" s="58">
        <v>0</v>
      </c>
      <c r="AG36" s="10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3" customFormat="1" ht="59.25" customHeight="1">
      <c r="A37" s="11"/>
      <c r="B37" s="11"/>
      <c r="C37" s="11"/>
      <c r="D37" s="12"/>
      <c r="E37" s="12"/>
      <c r="F37" s="12"/>
      <c r="G37" s="12"/>
      <c r="H37" s="12"/>
      <c r="I37" s="11"/>
      <c r="J37" s="11"/>
      <c r="K37" s="11"/>
      <c r="L37" s="11"/>
      <c r="M37" s="11"/>
      <c r="N37" s="11"/>
      <c r="O37" s="11"/>
      <c r="P37" s="11"/>
      <c r="Q37" s="11"/>
      <c r="R37" s="9">
        <v>8</v>
      </c>
      <c r="S37" s="9">
        <v>8</v>
      </c>
      <c r="T37" s="11">
        <v>1</v>
      </c>
      <c r="U37" s="11">
        <v>0</v>
      </c>
      <c r="V37" s="11">
        <v>1</v>
      </c>
      <c r="W37" s="11">
        <v>0</v>
      </c>
      <c r="X37" s="11">
        <v>0</v>
      </c>
      <c r="Y37" s="11">
        <v>2</v>
      </c>
      <c r="Z37" s="11">
        <v>0</v>
      </c>
      <c r="AA37" s="11">
        <v>1</v>
      </c>
      <c r="AB37" s="14" t="s">
        <v>45</v>
      </c>
      <c r="AC37" s="5" t="s">
        <v>46</v>
      </c>
      <c r="AD37" s="9">
        <v>45</v>
      </c>
      <c r="AE37" s="11">
        <v>0</v>
      </c>
      <c r="AF37" s="58">
        <f t="shared" si="1"/>
        <v>0</v>
      </c>
      <c r="AG37" s="10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3" customFormat="1" ht="39.75" customHeight="1">
      <c r="A38" s="11"/>
      <c r="B38" s="11"/>
      <c r="C38" s="11"/>
      <c r="D38" s="12"/>
      <c r="E38" s="12"/>
      <c r="F38" s="12"/>
      <c r="G38" s="12"/>
      <c r="H38" s="12"/>
      <c r="I38" s="11"/>
      <c r="J38" s="11"/>
      <c r="K38" s="11"/>
      <c r="L38" s="11"/>
      <c r="M38" s="11"/>
      <c r="N38" s="11"/>
      <c r="O38" s="11"/>
      <c r="P38" s="11"/>
      <c r="Q38" s="11"/>
      <c r="R38" s="9">
        <v>8</v>
      </c>
      <c r="S38" s="9">
        <v>8</v>
      </c>
      <c r="T38" s="11">
        <v>1</v>
      </c>
      <c r="U38" s="11">
        <v>0</v>
      </c>
      <c r="V38" s="11">
        <v>2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4" t="s">
        <v>47</v>
      </c>
      <c r="AC38" s="5" t="s">
        <v>25</v>
      </c>
      <c r="AD38" s="66">
        <v>50</v>
      </c>
      <c r="AE38" s="60">
        <v>14.6</v>
      </c>
      <c r="AF38" s="58">
        <f t="shared" si="1"/>
        <v>0.292</v>
      </c>
      <c r="AG38" s="10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s="3" customFormat="1" ht="46.5">
      <c r="A39" s="11"/>
      <c r="B39" s="11"/>
      <c r="C39" s="11"/>
      <c r="D39" s="12"/>
      <c r="E39" s="12"/>
      <c r="F39" s="12"/>
      <c r="G39" s="12"/>
      <c r="H39" s="12"/>
      <c r="I39" s="11"/>
      <c r="J39" s="11"/>
      <c r="K39" s="11"/>
      <c r="L39" s="11"/>
      <c r="M39" s="11"/>
      <c r="N39" s="11"/>
      <c r="O39" s="11"/>
      <c r="P39" s="11"/>
      <c r="Q39" s="11"/>
      <c r="R39" s="9">
        <v>8</v>
      </c>
      <c r="S39" s="9">
        <v>8</v>
      </c>
      <c r="T39" s="11">
        <v>1</v>
      </c>
      <c r="U39" s="11">
        <v>0</v>
      </c>
      <c r="V39" s="11">
        <v>2</v>
      </c>
      <c r="W39" s="11">
        <v>0</v>
      </c>
      <c r="X39" s="11">
        <v>0</v>
      </c>
      <c r="Y39" s="11">
        <v>0</v>
      </c>
      <c r="Z39" s="11">
        <v>0</v>
      </c>
      <c r="AA39" s="11">
        <v>1</v>
      </c>
      <c r="AB39" s="14" t="s">
        <v>48</v>
      </c>
      <c r="AC39" s="5" t="s">
        <v>40</v>
      </c>
      <c r="AD39" s="15">
        <v>306</v>
      </c>
      <c r="AE39" s="11">
        <v>287.4</v>
      </c>
      <c r="AF39" s="58">
        <f t="shared" si="1"/>
        <v>0.9392156862745097</v>
      </c>
      <c r="AG39" s="10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s="3" customFormat="1" ht="51" customHeight="1">
      <c r="A40" s="11"/>
      <c r="B40" s="11"/>
      <c r="C40" s="11"/>
      <c r="D40" s="12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9">
        <v>8</v>
      </c>
      <c r="S40" s="9">
        <v>8</v>
      </c>
      <c r="T40" s="11">
        <v>1</v>
      </c>
      <c r="U40" s="11">
        <v>0</v>
      </c>
      <c r="V40" s="11">
        <v>2</v>
      </c>
      <c r="W40" s="11">
        <v>0</v>
      </c>
      <c r="X40" s="11">
        <v>0</v>
      </c>
      <c r="Y40" s="11">
        <v>1</v>
      </c>
      <c r="Z40" s="11">
        <v>0</v>
      </c>
      <c r="AA40" s="11">
        <v>0</v>
      </c>
      <c r="AB40" s="14" t="s">
        <v>49</v>
      </c>
      <c r="AC40" s="5" t="s">
        <v>25</v>
      </c>
      <c r="AD40" s="15">
        <v>0</v>
      </c>
      <c r="AE40" s="11">
        <v>0</v>
      </c>
      <c r="AF40" s="58">
        <v>0</v>
      </c>
      <c r="AG40" s="10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s="3" customFormat="1" ht="53.25" customHeight="1">
      <c r="A41" s="11"/>
      <c r="B41" s="11"/>
      <c r="C41" s="11"/>
      <c r="D41" s="12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9">
        <v>8</v>
      </c>
      <c r="S41" s="9">
        <v>8</v>
      </c>
      <c r="T41" s="11">
        <v>1</v>
      </c>
      <c r="U41" s="11">
        <v>0</v>
      </c>
      <c r="V41" s="11">
        <v>2</v>
      </c>
      <c r="W41" s="11">
        <v>0</v>
      </c>
      <c r="X41" s="11">
        <v>0</v>
      </c>
      <c r="Y41" s="11">
        <v>1</v>
      </c>
      <c r="Z41" s="11">
        <v>0</v>
      </c>
      <c r="AA41" s="11">
        <v>1</v>
      </c>
      <c r="AB41" s="24" t="s">
        <v>50</v>
      </c>
      <c r="AC41" s="5" t="s">
        <v>40</v>
      </c>
      <c r="AD41" s="15">
        <v>12</v>
      </c>
      <c r="AE41" s="11">
        <v>12</v>
      </c>
      <c r="AF41" s="58">
        <f t="shared" si="1"/>
        <v>1</v>
      </c>
      <c r="AG41" s="10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s="3" customFormat="1" ht="47.25" customHeight="1">
      <c r="A42" s="11">
        <v>6</v>
      </c>
      <c r="B42" s="11">
        <v>0</v>
      </c>
      <c r="C42" s="11">
        <v>1</v>
      </c>
      <c r="D42" s="12">
        <v>0</v>
      </c>
      <c r="E42" s="12">
        <v>4</v>
      </c>
      <c r="F42" s="12">
        <v>1</v>
      </c>
      <c r="G42" s="12">
        <v>2</v>
      </c>
      <c r="H42" s="9">
        <v>8</v>
      </c>
      <c r="I42" s="9">
        <v>8</v>
      </c>
      <c r="J42" s="11">
        <v>1</v>
      </c>
      <c r="K42" s="11">
        <v>0</v>
      </c>
      <c r="L42" s="11">
        <v>2</v>
      </c>
      <c r="M42" s="11">
        <v>2</v>
      </c>
      <c r="N42" s="11">
        <v>0</v>
      </c>
      <c r="O42" s="11">
        <v>0</v>
      </c>
      <c r="P42" s="11">
        <v>2</v>
      </c>
      <c r="Q42" s="11">
        <v>0</v>
      </c>
      <c r="R42" s="9">
        <v>8</v>
      </c>
      <c r="S42" s="9">
        <v>8</v>
      </c>
      <c r="T42" s="11">
        <v>1</v>
      </c>
      <c r="U42" s="11">
        <v>0</v>
      </c>
      <c r="V42" s="11">
        <v>2</v>
      </c>
      <c r="W42" s="11">
        <v>0</v>
      </c>
      <c r="X42" s="11">
        <v>0</v>
      </c>
      <c r="Y42" s="11">
        <v>2</v>
      </c>
      <c r="Z42" s="11">
        <v>0</v>
      </c>
      <c r="AA42" s="11">
        <v>0</v>
      </c>
      <c r="AB42" s="14" t="s">
        <v>51</v>
      </c>
      <c r="AC42" s="5" t="s">
        <v>25</v>
      </c>
      <c r="AD42" s="15">
        <v>0</v>
      </c>
      <c r="AE42" s="11">
        <v>0</v>
      </c>
      <c r="AF42" s="58">
        <v>0</v>
      </c>
      <c r="AG42" s="10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s="3" customFormat="1" ht="62.25" customHeight="1">
      <c r="A43" s="11"/>
      <c r="B43" s="11"/>
      <c r="C43" s="11"/>
      <c r="D43" s="12"/>
      <c r="E43" s="12"/>
      <c r="F43" s="12"/>
      <c r="G43" s="12"/>
      <c r="H43" s="12"/>
      <c r="I43" s="11"/>
      <c r="J43" s="11"/>
      <c r="K43" s="11"/>
      <c r="L43" s="11"/>
      <c r="M43" s="11"/>
      <c r="N43" s="11"/>
      <c r="O43" s="11"/>
      <c r="P43" s="11"/>
      <c r="Q43" s="11"/>
      <c r="R43" s="9">
        <v>8</v>
      </c>
      <c r="S43" s="9">
        <v>8</v>
      </c>
      <c r="T43" s="11">
        <v>1</v>
      </c>
      <c r="U43" s="11">
        <v>0</v>
      </c>
      <c r="V43" s="11">
        <v>2</v>
      </c>
      <c r="W43" s="11">
        <v>0</v>
      </c>
      <c r="X43" s="11">
        <v>0</v>
      </c>
      <c r="Y43" s="11">
        <v>2</v>
      </c>
      <c r="Z43" s="11">
        <v>0</v>
      </c>
      <c r="AA43" s="11">
        <v>1</v>
      </c>
      <c r="AB43" s="14" t="s">
        <v>52</v>
      </c>
      <c r="AC43" s="5" t="s">
        <v>40</v>
      </c>
      <c r="AD43" s="15">
        <v>0</v>
      </c>
      <c r="AE43" s="11">
        <v>0</v>
      </c>
      <c r="AF43" s="58">
        <v>0</v>
      </c>
      <c r="AG43" s="10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</row>
    <row r="44" spans="1:62" s="3" customFormat="1" ht="87" customHeight="1">
      <c r="A44" s="11">
        <v>6</v>
      </c>
      <c r="B44" s="11">
        <v>0</v>
      </c>
      <c r="C44" s="11">
        <v>1</v>
      </c>
      <c r="D44" s="12">
        <v>0</v>
      </c>
      <c r="E44" s="12">
        <v>4</v>
      </c>
      <c r="F44" s="12">
        <v>1</v>
      </c>
      <c r="G44" s="12">
        <v>2</v>
      </c>
      <c r="H44" s="9">
        <v>8</v>
      </c>
      <c r="I44" s="9">
        <v>8</v>
      </c>
      <c r="J44" s="11">
        <v>1</v>
      </c>
      <c r="K44" s="11">
        <v>0</v>
      </c>
      <c r="L44" s="11">
        <v>2</v>
      </c>
      <c r="M44" s="11">
        <v>2</v>
      </c>
      <c r="N44" s="11">
        <v>0</v>
      </c>
      <c r="O44" s="11">
        <v>0</v>
      </c>
      <c r="P44" s="11">
        <v>3</v>
      </c>
      <c r="Q44" s="11">
        <v>0</v>
      </c>
      <c r="R44" s="9">
        <v>8</v>
      </c>
      <c r="S44" s="9">
        <v>8</v>
      </c>
      <c r="T44" s="11">
        <v>1</v>
      </c>
      <c r="U44" s="11">
        <v>0</v>
      </c>
      <c r="V44" s="11">
        <v>2</v>
      </c>
      <c r="W44" s="11">
        <v>0</v>
      </c>
      <c r="X44" s="11">
        <v>0</v>
      </c>
      <c r="Y44" s="11">
        <v>3</v>
      </c>
      <c r="Z44" s="11">
        <v>0</v>
      </c>
      <c r="AA44" s="11">
        <v>0</v>
      </c>
      <c r="AB44" s="17" t="s">
        <v>115</v>
      </c>
      <c r="AC44" s="5" t="s">
        <v>116</v>
      </c>
      <c r="AD44" s="66">
        <v>50</v>
      </c>
      <c r="AE44" s="53">
        <v>14.6</v>
      </c>
      <c r="AF44" s="58">
        <f t="shared" si="1"/>
        <v>0.292</v>
      </c>
      <c r="AG44" s="87" t="s">
        <v>203</v>
      </c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s="3" customFormat="1" ht="60.75" customHeight="1">
      <c r="A45" s="11"/>
      <c r="B45" s="11"/>
      <c r="C45" s="11"/>
      <c r="D45" s="12"/>
      <c r="E45" s="12"/>
      <c r="F45" s="12"/>
      <c r="G45" s="12"/>
      <c r="H45" s="12"/>
      <c r="I45" s="11"/>
      <c r="J45" s="11"/>
      <c r="K45" s="11"/>
      <c r="L45" s="11"/>
      <c r="M45" s="11"/>
      <c r="N45" s="11"/>
      <c r="O45" s="11"/>
      <c r="P45" s="11"/>
      <c r="Q45" s="11"/>
      <c r="R45" s="9">
        <v>8</v>
      </c>
      <c r="S45" s="9">
        <v>8</v>
      </c>
      <c r="T45" s="11">
        <v>1</v>
      </c>
      <c r="U45" s="11">
        <v>0</v>
      </c>
      <c r="V45" s="11">
        <v>2</v>
      </c>
      <c r="W45" s="11">
        <v>0</v>
      </c>
      <c r="X45" s="11">
        <v>0</v>
      </c>
      <c r="Y45" s="11">
        <v>3</v>
      </c>
      <c r="Z45" s="11">
        <v>0</v>
      </c>
      <c r="AA45" s="11">
        <v>1</v>
      </c>
      <c r="AB45" s="17" t="s">
        <v>52</v>
      </c>
      <c r="AC45" s="5" t="s">
        <v>40</v>
      </c>
      <c r="AD45" s="15">
        <v>40</v>
      </c>
      <c r="AE45" s="53">
        <v>40</v>
      </c>
      <c r="AF45" s="58">
        <f t="shared" si="1"/>
        <v>1</v>
      </c>
      <c r="AG45" s="10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s="3" customFormat="1" ht="51.75" customHeight="1">
      <c r="A46" s="11">
        <v>0</v>
      </c>
      <c r="B46" s="11">
        <v>0</v>
      </c>
      <c r="C46" s="11">
        <v>0</v>
      </c>
      <c r="D46" s="12">
        <v>0</v>
      </c>
      <c r="E46" s="12">
        <v>0</v>
      </c>
      <c r="F46" s="12">
        <v>0</v>
      </c>
      <c r="G46" s="12">
        <v>8</v>
      </c>
      <c r="H46" s="9">
        <v>8</v>
      </c>
      <c r="I46" s="9">
        <v>8</v>
      </c>
      <c r="J46" s="11">
        <v>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9">
        <v>8</v>
      </c>
      <c r="S46" s="9">
        <v>8</v>
      </c>
      <c r="T46" s="15">
        <v>2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82" t="s">
        <v>53</v>
      </c>
      <c r="AC46" s="83" t="s">
        <v>54</v>
      </c>
      <c r="AD46" s="84">
        <f>AD47</f>
        <v>6757.7</v>
      </c>
      <c r="AE46" s="84">
        <f>AE47</f>
        <v>6350.9</v>
      </c>
      <c r="AF46" s="86">
        <f>AE46/AD46</f>
        <v>0.9398020036402918</v>
      </c>
      <c r="AG46" s="85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62" s="3" customFormat="1" ht="60" customHeight="1">
      <c r="A47" s="11"/>
      <c r="B47" s="11"/>
      <c r="C47" s="11"/>
      <c r="D47" s="12"/>
      <c r="E47" s="12"/>
      <c r="F47" s="12"/>
      <c r="G47" s="12"/>
      <c r="H47" s="12"/>
      <c r="I47" s="11"/>
      <c r="J47" s="11"/>
      <c r="K47" s="11"/>
      <c r="L47" s="11"/>
      <c r="M47" s="11"/>
      <c r="N47" s="11"/>
      <c r="O47" s="11"/>
      <c r="P47" s="11"/>
      <c r="Q47" s="11"/>
      <c r="R47" s="9">
        <v>8</v>
      </c>
      <c r="S47" s="9">
        <v>8</v>
      </c>
      <c r="T47" s="11">
        <v>2</v>
      </c>
      <c r="U47" s="11">
        <v>0</v>
      </c>
      <c r="V47" s="11">
        <v>1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4" t="s">
        <v>55</v>
      </c>
      <c r="AC47" s="5" t="s">
        <v>25</v>
      </c>
      <c r="AD47" s="53">
        <f>AD49+AD51+AD53+AD57+AD55</f>
        <v>6757.7</v>
      </c>
      <c r="AE47" s="53">
        <f>AE49+AE51+AE53+AE57+AE55</f>
        <v>6350.9</v>
      </c>
      <c r="AF47" s="58">
        <f>AE47/AD47</f>
        <v>0.9398020036402918</v>
      </c>
      <c r="AG47" s="10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s="3" customFormat="1" ht="57" customHeight="1">
      <c r="A48" s="11"/>
      <c r="B48" s="11"/>
      <c r="C48" s="11"/>
      <c r="D48" s="12"/>
      <c r="E48" s="12"/>
      <c r="F48" s="12"/>
      <c r="G48" s="12"/>
      <c r="H48" s="12"/>
      <c r="I48" s="11"/>
      <c r="J48" s="11"/>
      <c r="K48" s="11"/>
      <c r="L48" s="11"/>
      <c r="M48" s="11"/>
      <c r="N48" s="11"/>
      <c r="O48" s="11"/>
      <c r="P48" s="11"/>
      <c r="Q48" s="11"/>
      <c r="R48" s="9">
        <v>8</v>
      </c>
      <c r="S48" s="9">
        <v>8</v>
      </c>
      <c r="T48" s="11">
        <v>2</v>
      </c>
      <c r="U48" s="11">
        <v>0</v>
      </c>
      <c r="V48" s="11">
        <v>1</v>
      </c>
      <c r="W48" s="11">
        <v>0</v>
      </c>
      <c r="X48" s="11">
        <v>0</v>
      </c>
      <c r="Y48" s="11">
        <v>0</v>
      </c>
      <c r="Z48" s="11">
        <v>0</v>
      </c>
      <c r="AA48" s="11">
        <v>1</v>
      </c>
      <c r="AB48" s="14" t="s">
        <v>56</v>
      </c>
      <c r="AC48" s="5" t="s">
        <v>57</v>
      </c>
      <c r="AD48" s="15">
        <v>8</v>
      </c>
      <c r="AE48" s="15">
        <v>8</v>
      </c>
      <c r="AF48" s="58">
        <f aca="true" t="shared" si="2" ref="AF48:AF62">AE48/AD48</f>
        <v>1</v>
      </c>
      <c r="AG48" s="10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s="3" customFormat="1" ht="84" customHeight="1">
      <c r="A49" s="11">
        <v>6</v>
      </c>
      <c r="B49" s="11">
        <v>0</v>
      </c>
      <c r="C49" s="11">
        <v>1</v>
      </c>
      <c r="D49" s="12">
        <v>0</v>
      </c>
      <c r="E49" s="12">
        <v>4</v>
      </c>
      <c r="F49" s="12">
        <v>0</v>
      </c>
      <c r="G49" s="12">
        <v>8</v>
      </c>
      <c r="H49" s="9">
        <v>8</v>
      </c>
      <c r="I49" s="9">
        <v>8</v>
      </c>
      <c r="J49" s="11">
        <v>2</v>
      </c>
      <c r="K49" s="11">
        <v>0</v>
      </c>
      <c r="L49" s="11">
        <v>1</v>
      </c>
      <c r="M49" s="11" t="s">
        <v>22</v>
      </c>
      <c r="N49" s="11">
        <v>0</v>
      </c>
      <c r="O49" s="11">
        <v>3</v>
      </c>
      <c r="P49" s="11">
        <v>0</v>
      </c>
      <c r="Q49" s="11">
        <v>0</v>
      </c>
      <c r="R49" s="9">
        <v>8</v>
      </c>
      <c r="S49" s="9">
        <v>8</v>
      </c>
      <c r="T49" s="11">
        <v>2</v>
      </c>
      <c r="U49" s="11">
        <v>0</v>
      </c>
      <c r="V49" s="11">
        <v>1</v>
      </c>
      <c r="W49" s="11">
        <v>0</v>
      </c>
      <c r="X49" s="11">
        <v>0</v>
      </c>
      <c r="Y49" s="11">
        <v>1</v>
      </c>
      <c r="Z49" s="11">
        <v>0</v>
      </c>
      <c r="AA49" s="11">
        <v>0</v>
      </c>
      <c r="AB49" s="27" t="s">
        <v>169</v>
      </c>
      <c r="AC49" s="5" t="s">
        <v>25</v>
      </c>
      <c r="AD49" s="67">
        <v>1487.1</v>
      </c>
      <c r="AE49" s="67">
        <v>1487.1</v>
      </c>
      <c r="AF49" s="58">
        <f t="shared" si="2"/>
        <v>1</v>
      </c>
      <c r="AG49" s="10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</row>
    <row r="50" spans="1:62" s="3" customFormat="1" ht="56.25" customHeight="1">
      <c r="A50" s="11"/>
      <c r="B50" s="11"/>
      <c r="C50" s="11"/>
      <c r="D50" s="12"/>
      <c r="E50" s="12"/>
      <c r="F50" s="12"/>
      <c r="G50" s="12"/>
      <c r="H50" s="12"/>
      <c r="I50" s="11"/>
      <c r="J50" s="11"/>
      <c r="K50" s="11"/>
      <c r="L50" s="11"/>
      <c r="M50" s="11"/>
      <c r="N50" s="11"/>
      <c r="O50" s="11"/>
      <c r="P50" s="11"/>
      <c r="Q50" s="11"/>
      <c r="R50" s="9">
        <v>8</v>
      </c>
      <c r="S50" s="9">
        <v>8</v>
      </c>
      <c r="T50" s="11">
        <v>2</v>
      </c>
      <c r="U50" s="11">
        <v>0</v>
      </c>
      <c r="V50" s="11">
        <v>1</v>
      </c>
      <c r="W50" s="11">
        <v>0</v>
      </c>
      <c r="X50" s="11">
        <v>0</v>
      </c>
      <c r="Y50" s="11">
        <v>1</v>
      </c>
      <c r="Z50" s="11">
        <v>0</v>
      </c>
      <c r="AA50" s="11">
        <v>1</v>
      </c>
      <c r="AB50" s="25" t="s">
        <v>146</v>
      </c>
      <c r="AC50" s="5" t="s">
        <v>40</v>
      </c>
      <c r="AD50" s="15">
        <v>40</v>
      </c>
      <c r="AE50" s="11">
        <v>40</v>
      </c>
      <c r="AF50" s="58">
        <f t="shared" si="2"/>
        <v>1</v>
      </c>
      <c r="AG50" s="10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</row>
    <row r="51" spans="1:62" s="3" customFormat="1" ht="127.5" customHeight="1">
      <c r="A51" s="11">
        <v>6</v>
      </c>
      <c r="B51" s="11">
        <v>0</v>
      </c>
      <c r="C51" s="11">
        <v>1</v>
      </c>
      <c r="D51" s="12">
        <v>0</v>
      </c>
      <c r="E51" s="12">
        <v>4</v>
      </c>
      <c r="F51" s="12">
        <v>0</v>
      </c>
      <c r="G51" s="12">
        <v>8</v>
      </c>
      <c r="H51" s="9">
        <v>8</v>
      </c>
      <c r="I51" s="9">
        <v>8</v>
      </c>
      <c r="J51" s="11">
        <v>2</v>
      </c>
      <c r="K51" s="11">
        <v>0</v>
      </c>
      <c r="L51" s="11">
        <v>1</v>
      </c>
      <c r="M51" s="11">
        <v>2</v>
      </c>
      <c r="N51" s="11">
        <v>0</v>
      </c>
      <c r="O51" s="11">
        <v>0</v>
      </c>
      <c r="P51" s="11">
        <v>2</v>
      </c>
      <c r="Q51" s="11">
        <v>0</v>
      </c>
      <c r="R51" s="9">
        <v>8</v>
      </c>
      <c r="S51" s="9">
        <v>8</v>
      </c>
      <c r="T51" s="11">
        <v>2</v>
      </c>
      <c r="U51" s="11">
        <v>0</v>
      </c>
      <c r="V51" s="11">
        <v>1</v>
      </c>
      <c r="W51" s="11">
        <v>0</v>
      </c>
      <c r="X51" s="11">
        <v>0</v>
      </c>
      <c r="Y51" s="11">
        <v>2</v>
      </c>
      <c r="Z51" s="11">
        <v>0</v>
      </c>
      <c r="AA51" s="11">
        <v>0</v>
      </c>
      <c r="AB51" s="24" t="s">
        <v>58</v>
      </c>
      <c r="AC51" s="5" t="s">
        <v>25</v>
      </c>
      <c r="AD51" s="56">
        <v>0</v>
      </c>
      <c r="AE51" s="53">
        <v>0</v>
      </c>
      <c r="AF51" s="58">
        <v>0</v>
      </c>
      <c r="AG51" s="10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s="3" customFormat="1" ht="46.5">
      <c r="A52" s="11"/>
      <c r="B52" s="11"/>
      <c r="C52" s="11"/>
      <c r="D52" s="12"/>
      <c r="E52" s="12"/>
      <c r="F52" s="12"/>
      <c r="G52" s="12"/>
      <c r="H52" s="12"/>
      <c r="I52" s="11"/>
      <c r="J52" s="11"/>
      <c r="K52" s="11"/>
      <c r="L52" s="11"/>
      <c r="M52" s="11"/>
      <c r="N52" s="11"/>
      <c r="O52" s="11"/>
      <c r="P52" s="11"/>
      <c r="Q52" s="11"/>
      <c r="R52" s="9">
        <v>8</v>
      </c>
      <c r="S52" s="9">
        <v>8</v>
      </c>
      <c r="T52" s="11">
        <v>2</v>
      </c>
      <c r="U52" s="11">
        <v>0</v>
      </c>
      <c r="V52" s="11">
        <v>1</v>
      </c>
      <c r="W52" s="11">
        <v>0</v>
      </c>
      <c r="X52" s="11">
        <v>0</v>
      </c>
      <c r="Y52" s="11">
        <v>2</v>
      </c>
      <c r="Z52" s="11">
        <v>0</v>
      </c>
      <c r="AA52" s="11">
        <v>1</v>
      </c>
      <c r="AB52" s="24" t="s">
        <v>59</v>
      </c>
      <c r="AC52" s="5" t="s">
        <v>60</v>
      </c>
      <c r="AD52" s="9">
        <v>96</v>
      </c>
      <c r="AE52" s="11">
        <v>96</v>
      </c>
      <c r="AF52" s="58">
        <f t="shared" si="2"/>
        <v>1</v>
      </c>
      <c r="AG52" s="10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s="3" customFormat="1" ht="78">
      <c r="A53" s="11">
        <v>6</v>
      </c>
      <c r="B53" s="11">
        <v>0</v>
      </c>
      <c r="C53" s="11">
        <v>1</v>
      </c>
      <c r="D53" s="12">
        <v>0</v>
      </c>
      <c r="E53" s="12">
        <v>4</v>
      </c>
      <c r="F53" s="12">
        <v>0</v>
      </c>
      <c r="G53" s="12">
        <v>8</v>
      </c>
      <c r="H53" s="9">
        <v>8</v>
      </c>
      <c r="I53" s="9">
        <v>8</v>
      </c>
      <c r="J53" s="11">
        <v>2</v>
      </c>
      <c r="K53" s="11">
        <v>0</v>
      </c>
      <c r="L53" s="11">
        <v>1</v>
      </c>
      <c r="M53" s="11">
        <v>2</v>
      </c>
      <c r="N53" s="11">
        <v>0</v>
      </c>
      <c r="O53" s="11">
        <v>0</v>
      </c>
      <c r="P53" s="11">
        <v>3</v>
      </c>
      <c r="Q53" s="11">
        <v>0</v>
      </c>
      <c r="R53" s="9">
        <v>8</v>
      </c>
      <c r="S53" s="9">
        <v>8</v>
      </c>
      <c r="T53" s="11">
        <v>2</v>
      </c>
      <c r="U53" s="11">
        <v>0</v>
      </c>
      <c r="V53" s="11">
        <v>1</v>
      </c>
      <c r="W53" s="11">
        <v>0</v>
      </c>
      <c r="X53" s="11">
        <v>0</v>
      </c>
      <c r="Y53" s="11">
        <v>3</v>
      </c>
      <c r="Z53" s="11">
        <v>0</v>
      </c>
      <c r="AA53" s="11">
        <v>0</v>
      </c>
      <c r="AB53" s="25" t="s">
        <v>117</v>
      </c>
      <c r="AC53" s="5" t="s">
        <v>25</v>
      </c>
      <c r="AD53" s="9">
        <v>0</v>
      </c>
      <c r="AE53" s="53">
        <v>0</v>
      </c>
      <c r="AF53" s="58">
        <v>0</v>
      </c>
      <c r="AG53" s="10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s="3" customFormat="1" ht="32.25" customHeight="1">
      <c r="A54" s="11"/>
      <c r="B54" s="11"/>
      <c r="C54" s="11"/>
      <c r="D54" s="12"/>
      <c r="E54" s="12"/>
      <c r="F54" s="12"/>
      <c r="G54" s="12"/>
      <c r="H54" s="12"/>
      <c r="I54" s="11"/>
      <c r="J54" s="11"/>
      <c r="K54" s="11"/>
      <c r="L54" s="11"/>
      <c r="M54" s="11"/>
      <c r="N54" s="11"/>
      <c r="O54" s="11"/>
      <c r="P54" s="11"/>
      <c r="Q54" s="11"/>
      <c r="R54" s="9">
        <v>8</v>
      </c>
      <c r="S54" s="9">
        <v>8</v>
      </c>
      <c r="T54" s="11">
        <v>2</v>
      </c>
      <c r="U54" s="11">
        <v>0</v>
      </c>
      <c r="V54" s="11">
        <v>1</v>
      </c>
      <c r="W54" s="11">
        <v>0</v>
      </c>
      <c r="X54" s="11">
        <v>0</v>
      </c>
      <c r="Y54" s="11">
        <v>3</v>
      </c>
      <c r="Z54" s="11">
        <v>0</v>
      </c>
      <c r="AA54" s="11">
        <v>1</v>
      </c>
      <c r="AB54" s="25" t="s">
        <v>147</v>
      </c>
      <c r="AC54" s="5" t="s">
        <v>118</v>
      </c>
      <c r="AD54" s="9">
        <v>0</v>
      </c>
      <c r="AE54" s="11">
        <v>0</v>
      </c>
      <c r="AF54" s="58">
        <v>0</v>
      </c>
      <c r="AG54" s="10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s="3" customFormat="1" ht="149.25" customHeight="1">
      <c r="A55" s="11">
        <v>6</v>
      </c>
      <c r="B55" s="11">
        <v>0</v>
      </c>
      <c r="C55" s="11">
        <v>1</v>
      </c>
      <c r="D55" s="12">
        <v>0</v>
      </c>
      <c r="E55" s="12">
        <v>4</v>
      </c>
      <c r="F55" s="12">
        <v>0</v>
      </c>
      <c r="G55" s="12">
        <v>8</v>
      </c>
      <c r="H55" s="9">
        <v>8</v>
      </c>
      <c r="I55" s="9">
        <v>8</v>
      </c>
      <c r="J55" s="11">
        <v>2</v>
      </c>
      <c r="K55" s="11">
        <v>0</v>
      </c>
      <c r="L55" s="11">
        <v>1</v>
      </c>
      <c r="M55" s="11">
        <v>1</v>
      </c>
      <c r="N55" s="11">
        <v>0</v>
      </c>
      <c r="O55" s="11">
        <v>3</v>
      </c>
      <c r="P55" s="11">
        <v>0</v>
      </c>
      <c r="Q55" s="11">
        <v>0</v>
      </c>
      <c r="R55" s="9">
        <v>8</v>
      </c>
      <c r="S55" s="9">
        <v>8</v>
      </c>
      <c r="T55" s="11">
        <v>2</v>
      </c>
      <c r="U55" s="11">
        <v>0</v>
      </c>
      <c r="V55" s="11">
        <v>1</v>
      </c>
      <c r="W55" s="11">
        <v>0</v>
      </c>
      <c r="X55" s="11">
        <v>0</v>
      </c>
      <c r="Y55" s="11">
        <v>4</v>
      </c>
      <c r="Z55" s="11">
        <v>0</v>
      </c>
      <c r="AA55" s="11">
        <v>0</v>
      </c>
      <c r="AB55" s="27" t="s">
        <v>170</v>
      </c>
      <c r="AC55" s="5" t="s">
        <v>25</v>
      </c>
      <c r="AD55" s="65">
        <v>4548.5</v>
      </c>
      <c r="AE55" s="60">
        <v>4141.7</v>
      </c>
      <c r="AF55" s="58">
        <f t="shared" si="2"/>
        <v>0.9105639221721447</v>
      </c>
      <c r="AG55" s="106" t="s">
        <v>204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s="3" customFormat="1" ht="30.75">
      <c r="A56" s="11"/>
      <c r="B56" s="11"/>
      <c r="C56" s="11"/>
      <c r="D56" s="12"/>
      <c r="E56" s="12"/>
      <c r="F56" s="12"/>
      <c r="G56" s="12"/>
      <c r="H56" s="12"/>
      <c r="I56" s="11"/>
      <c r="J56" s="11"/>
      <c r="K56" s="11"/>
      <c r="L56" s="11"/>
      <c r="M56" s="11"/>
      <c r="N56" s="11"/>
      <c r="O56" s="11"/>
      <c r="P56" s="11"/>
      <c r="Q56" s="11"/>
      <c r="R56" s="9">
        <v>8</v>
      </c>
      <c r="S56" s="9">
        <v>8</v>
      </c>
      <c r="T56" s="11">
        <v>2</v>
      </c>
      <c r="U56" s="11">
        <v>0</v>
      </c>
      <c r="V56" s="11">
        <v>1</v>
      </c>
      <c r="W56" s="11">
        <v>0</v>
      </c>
      <c r="X56" s="11">
        <v>0</v>
      </c>
      <c r="Y56" s="11">
        <v>4</v>
      </c>
      <c r="Z56" s="11">
        <v>0</v>
      </c>
      <c r="AA56" s="11">
        <v>1</v>
      </c>
      <c r="AB56" s="14" t="s">
        <v>119</v>
      </c>
      <c r="AC56" s="5" t="s">
        <v>28</v>
      </c>
      <c r="AD56" s="9">
        <v>80</v>
      </c>
      <c r="AE56" s="11">
        <v>80</v>
      </c>
      <c r="AF56" s="58">
        <f t="shared" si="2"/>
        <v>1</v>
      </c>
      <c r="AG56" s="10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s="3" customFormat="1" ht="93">
      <c r="A57" s="11">
        <v>6</v>
      </c>
      <c r="B57" s="11">
        <v>0</v>
      </c>
      <c r="C57" s="11">
        <v>1</v>
      </c>
      <c r="D57" s="12">
        <v>0</v>
      </c>
      <c r="E57" s="12">
        <v>4</v>
      </c>
      <c r="F57" s="12">
        <v>0</v>
      </c>
      <c r="G57" s="12">
        <v>8</v>
      </c>
      <c r="H57" s="9">
        <v>8</v>
      </c>
      <c r="I57" s="9">
        <v>8</v>
      </c>
      <c r="J57" s="11">
        <v>2</v>
      </c>
      <c r="K57" s="11">
        <v>0</v>
      </c>
      <c r="L57" s="11">
        <v>1</v>
      </c>
      <c r="M57" s="11">
        <v>2</v>
      </c>
      <c r="N57" s="11">
        <v>0</v>
      </c>
      <c r="O57" s="11">
        <v>0</v>
      </c>
      <c r="P57" s="11">
        <v>5</v>
      </c>
      <c r="Q57" s="11">
        <v>0</v>
      </c>
      <c r="R57" s="9">
        <v>8</v>
      </c>
      <c r="S57" s="9">
        <v>8</v>
      </c>
      <c r="T57" s="11">
        <v>2</v>
      </c>
      <c r="U57" s="11">
        <v>0</v>
      </c>
      <c r="V57" s="11">
        <v>1</v>
      </c>
      <c r="W57" s="11">
        <v>0</v>
      </c>
      <c r="X57" s="11">
        <v>0</v>
      </c>
      <c r="Y57" s="11">
        <v>5</v>
      </c>
      <c r="Z57" s="11">
        <v>0</v>
      </c>
      <c r="AA57" s="11">
        <v>0</v>
      </c>
      <c r="AB57" s="17" t="s">
        <v>171</v>
      </c>
      <c r="AC57" s="5" t="s">
        <v>25</v>
      </c>
      <c r="AD57" s="65">
        <v>722.1</v>
      </c>
      <c r="AE57" s="65">
        <v>722.1</v>
      </c>
      <c r="AF57" s="58">
        <f t="shared" si="2"/>
        <v>1</v>
      </c>
      <c r="AG57" s="10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s="3" customFormat="1" ht="46.5">
      <c r="A58" s="11"/>
      <c r="B58" s="11"/>
      <c r="C58" s="11"/>
      <c r="D58" s="12"/>
      <c r="E58" s="12"/>
      <c r="F58" s="12"/>
      <c r="G58" s="12"/>
      <c r="H58" s="12"/>
      <c r="I58" s="11"/>
      <c r="J58" s="11"/>
      <c r="K58" s="11"/>
      <c r="L58" s="11"/>
      <c r="M58" s="11"/>
      <c r="N58" s="11"/>
      <c r="O58" s="11"/>
      <c r="P58" s="11"/>
      <c r="Q58" s="11"/>
      <c r="R58" s="9">
        <v>8</v>
      </c>
      <c r="S58" s="9">
        <v>8</v>
      </c>
      <c r="T58" s="11">
        <v>2</v>
      </c>
      <c r="U58" s="11">
        <v>0</v>
      </c>
      <c r="V58" s="11">
        <v>1</v>
      </c>
      <c r="W58" s="11">
        <v>0</v>
      </c>
      <c r="X58" s="11">
        <v>0</v>
      </c>
      <c r="Y58" s="11">
        <v>5</v>
      </c>
      <c r="Z58" s="11">
        <v>0</v>
      </c>
      <c r="AA58" s="11">
        <v>1</v>
      </c>
      <c r="AB58" s="25" t="s">
        <v>147</v>
      </c>
      <c r="AC58" s="5" t="s">
        <v>172</v>
      </c>
      <c r="AD58" s="9">
        <v>9</v>
      </c>
      <c r="AE58" s="11">
        <v>5</v>
      </c>
      <c r="AF58" s="58">
        <f t="shared" si="2"/>
        <v>0.5555555555555556</v>
      </c>
      <c r="AG58" s="10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s="3" customFormat="1" ht="46.5">
      <c r="A59" s="11"/>
      <c r="B59" s="11"/>
      <c r="C59" s="11"/>
      <c r="D59" s="12"/>
      <c r="E59" s="12"/>
      <c r="F59" s="12"/>
      <c r="G59" s="12"/>
      <c r="H59" s="12"/>
      <c r="I59" s="11"/>
      <c r="J59" s="11"/>
      <c r="K59" s="11"/>
      <c r="L59" s="11"/>
      <c r="M59" s="11"/>
      <c r="N59" s="11"/>
      <c r="O59" s="11"/>
      <c r="P59" s="11"/>
      <c r="Q59" s="11"/>
      <c r="R59" s="9">
        <v>8</v>
      </c>
      <c r="S59" s="9">
        <v>8</v>
      </c>
      <c r="T59" s="11">
        <v>2</v>
      </c>
      <c r="U59" s="11">
        <v>0</v>
      </c>
      <c r="V59" s="11">
        <v>2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24" t="s">
        <v>61</v>
      </c>
      <c r="AC59" s="5" t="s">
        <v>25</v>
      </c>
      <c r="AD59" s="9">
        <v>0</v>
      </c>
      <c r="AE59" s="11">
        <v>0</v>
      </c>
      <c r="AF59" s="58">
        <v>0</v>
      </c>
      <c r="AG59" s="10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s="3" customFormat="1" ht="30.75">
      <c r="A60" s="11"/>
      <c r="B60" s="11"/>
      <c r="C60" s="11"/>
      <c r="D60" s="12"/>
      <c r="E60" s="12"/>
      <c r="F60" s="12"/>
      <c r="G60" s="12"/>
      <c r="H60" s="12"/>
      <c r="I60" s="11"/>
      <c r="J60" s="11"/>
      <c r="K60" s="11"/>
      <c r="L60" s="11"/>
      <c r="M60" s="11"/>
      <c r="N60" s="11"/>
      <c r="O60" s="11"/>
      <c r="P60" s="11"/>
      <c r="Q60" s="11"/>
      <c r="R60" s="9">
        <v>8</v>
      </c>
      <c r="S60" s="9">
        <v>8</v>
      </c>
      <c r="T60" s="11">
        <v>2</v>
      </c>
      <c r="U60" s="11">
        <v>0</v>
      </c>
      <c r="V60" s="11">
        <v>2</v>
      </c>
      <c r="W60" s="11">
        <v>0</v>
      </c>
      <c r="X60" s="11">
        <v>0</v>
      </c>
      <c r="Y60" s="11">
        <v>0</v>
      </c>
      <c r="Z60" s="11">
        <v>0</v>
      </c>
      <c r="AA60" s="11">
        <v>1</v>
      </c>
      <c r="AB60" s="24" t="s">
        <v>62</v>
      </c>
      <c r="AC60" s="5" t="s">
        <v>28</v>
      </c>
      <c r="AD60" s="9">
        <v>99</v>
      </c>
      <c r="AE60" s="11">
        <v>99</v>
      </c>
      <c r="AF60" s="58">
        <f t="shared" si="2"/>
        <v>1</v>
      </c>
      <c r="AG60" s="10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s="3" customFormat="1" ht="46.5">
      <c r="A61" s="11"/>
      <c r="B61" s="11"/>
      <c r="C61" s="11"/>
      <c r="D61" s="12"/>
      <c r="E61" s="12"/>
      <c r="F61" s="12"/>
      <c r="G61" s="12"/>
      <c r="H61" s="12"/>
      <c r="I61" s="11"/>
      <c r="J61" s="11"/>
      <c r="K61" s="11"/>
      <c r="L61" s="11"/>
      <c r="M61" s="11"/>
      <c r="N61" s="11"/>
      <c r="O61" s="11"/>
      <c r="P61" s="11"/>
      <c r="Q61" s="11"/>
      <c r="R61" s="9">
        <v>8</v>
      </c>
      <c r="S61" s="9">
        <v>8</v>
      </c>
      <c r="T61" s="11">
        <v>2</v>
      </c>
      <c r="U61" s="11">
        <v>0</v>
      </c>
      <c r="V61" s="11">
        <v>2</v>
      </c>
      <c r="W61" s="11">
        <v>0</v>
      </c>
      <c r="X61" s="11">
        <v>0</v>
      </c>
      <c r="Y61" s="11">
        <v>1</v>
      </c>
      <c r="Z61" s="11">
        <v>0</v>
      </c>
      <c r="AA61" s="11">
        <v>0</v>
      </c>
      <c r="AB61" s="44" t="s">
        <v>63</v>
      </c>
      <c r="AC61" s="5" t="s">
        <v>64</v>
      </c>
      <c r="AD61" s="6" t="s">
        <v>114</v>
      </c>
      <c r="AE61" s="11" t="s">
        <v>145</v>
      </c>
      <c r="AF61" s="58">
        <v>1</v>
      </c>
      <c r="AG61" s="10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s="3" customFormat="1" ht="46.5">
      <c r="A62" s="11"/>
      <c r="B62" s="11"/>
      <c r="C62" s="11"/>
      <c r="D62" s="12"/>
      <c r="E62" s="12"/>
      <c r="F62" s="12"/>
      <c r="G62" s="12"/>
      <c r="H62" s="12"/>
      <c r="I62" s="11"/>
      <c r="J62" s="11"/>
      <c r="K62" s="11"/>
      <c r="L62" s="11"/>
      <c r="M62" s="11"/>
      <c r="N62" s="11"/>
      <c r="O62" s="11"/>
      <c r="P62" s="11"/>
      <c r="Q62" s="11"/>
      <c r="R62" s="9">
        <v>8</v>
      </c>
      <c r="S62" s="9">
        <v>8</v>
      </c>
      <c r="T62" s="11">
        <v>2</v>
      </c>
      <c r="U62" s="11">
        <v>0</v>
      </c>
      <c r="V62" s="11">
        <v>2</v>
      </c>
      <c r="W62" s="11">
        <v>0</v>
      </c>
      <c r="X62" s="11">
        <v>0</v>
      </c>
      <c r="Y62" s="11">
        <v>1</v>
      </c>
      <c r="Z62" s="11">
        <v>0</v>
      </c>
      <c r="AA62" s="11">
        <v>1</v>
      </c>
      <c r="AB62" s="24" t="s">
        <v>65</v>
      </c>
      <c r="AC62" s="5" t="s">
        <v>40</v>
      </c>
      <c r="AD62" s="9">
        <v>1</v>
      </c>
      <c r="AE62" s="11">
        <v>0</v>
      </c>
      <c r="AF62" s="58">
        <f t="shared" si="2"/>
        <v>0</v>
      </c>
      <c r="AG62" s="10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s="3" customFormat="1" ht="46.5">
      <c r="A63" s="11">
        <v>0</v>
      </c>
      <c r="B63" s="11">
        <v>0</v>
      </c>
      <c r="C63" s="11">
        <v>0</v>
      </c>
      <c r="D63" s="12">
        <v>0</v>
      </c>
      <c r="E63" s="12">
        <v>0</v>
      </c>
      <c r="F63" s="12">
        <v>0</v>
      </c>
      <c r="G63" s="12">
        <v>0</v>
      </c>
      <c r="H63" s="9">
        <v>8</v>
      </c>
      <c r="I63" s="9">
        <v>8</v>
      </c>
      <c r="J63" s="11">
        <v>3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9">
        <v>8</v>
      </c>
      <c r="S63" s="9">
        <v>8</v>
      </c>
      <c r="T63" s="15">
        <v>3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88" t="s">
        <v>66</v>
      </c>
      <c r="AC63" s="89" t="s">
        <v>25</v>
      </c>
      <c r="AD63" s="90">
        <f>AD64+AD70</f>
        <v>100</v>
      </c>
      <c r="AE63" s="90">
        <f>AE64+AE70</f>
        <v>63</v>
      </c>
      <c r="AF63" s="105">
        <f>AE63/AD63</f>
        <v>0.63</v>
      </c>
      <c r="AG63" s="9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  <row r="64" spans="1:62" s="3" customFormat="1" ht="46.5">
      <c r="A64" s="11"/>
      <c r="B64" s="11"/>
      <c r="C64" s="11"/>
      <c r="D64" s="12"/>
      <c r="E64" s="12"/>
      <c r="F64" s="12"/>
      <c r="G64" s="12"/>
      <c r="H64" s="12"/>
      <c r="I64" s="11"/>
      <c r="J64" s="11"/>
      <c r="K64" s="11"/>
      <c r="L64" s="11"/>
      <c r="M64" s="11"/>
      <c r="N64" s="11"/>
      <c r="O64" s="11"/>
      <c r="P64" s="11"/>
      <c r="Q64" s="11"/>
      <c r="R64" s="9">
        <v>8</v>
      </c>
      <c r="S64" s="9">
        <v>8</v>
      </c>
      <c r="T64" s="11">
        <v>3</v>
      </c>
      <c r="U64" s="11">
        <v>0</v>
      </c>
      <c r="V64" s="11">
        <v>1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26" t="s">
        <v>67</v>
      </c>
      <c r="AC64" s="5" t="s">
        <v>25</v>
      </c>
      <c r="AD64" s="9">
        <v>0</v>
      </c>
      <c r="AE64" s="11">
        <v>0</v>
      </c>
      <c r="AF64" s="58">
        <v>0</v>
      </c>
      <c r="AG64" s="10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</row>
    <row r="65" spans="1:62" s="3" customFormat="1" ht="46.5">
      <c r="A65" s="11"/>
      <c r="B65" s="11"/>
      <c r="C65" s="11"/>
      <c r="D65" s="12"/>
      <c r="E65" s="12"/>
      <c r="F65" s="12"/>
      <c r="G65" s="12"/>
      <c r="H65" s="12"/>
      <c r="I65" s="11"/>
      <c r="J65" s="11"/>
      <c r="K65" s="11"/>
      <c r="L65" s="11"/>
      <c r="M65" s="11"/>
      <c r="N65" s="11"/>
      <c r="O65" s="11"/>
      <c r="P65" s="11"/>
      <c r="Q65" s="11"/>
      <c r="R65" s="9">
        <v>8</v>
      </c>
      <c r="S65" s="9">
        <v>8</v>
      </c>
      <c r="T65" s="11">
        <v>3</v>
      </c>
      <c r="U65" s="11">
        <v>0</v>
      </c>
      <c r="V65" s="11">
        <v>1</v>
      </c>
      <c r="W65" s="11">
        <v>0</v>
      </c>
      <c r="X65" s="11">
        <v>0</v>
      </c>
      <c r="Y65" s="11">
        <v>0</v>
      </c>
      <c r="Z65" s="11">
        <v>0</v>
      </c>
      <c r="AA65" s="11">
        <v>1</v>
      </c>
      <c r="AB65" s="14" t="s">
        <v>68</v>
      </c>
      <c r="AC65" s="5" t="s">
        <v>69</v>
      </c>
      <c r="AD65" s="9">
        <v>0</v>
      </c>
      <c r="AE65" s="11">
        <v>0</v>
      </c>
      <c r="AF65" s="58">
        <v>0</v>
      </c>
      <c r="AG65" s="10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s="3" customFormat="1" ht="108.75">
      <c r="A66" s="11"/>
      <c r="B66" s="11"/>
      <c r="C66" s="11"/>
      <c r="D66" s="12"/>
      <c r="E66" s="12"/>
      <c r="F66" s="12"/>
      <c r="G66" s="12"/>
      <c r="H66" s="12"/>
      <c r="I66" s="11"/>
      <c r="J66" s="11"/>
      <c r="K66" s="11"/>
      <c r="L66" s="11"/>
      <c r="M66" s="11"/>
      <c r="N66" s="11"/>
      <c r="O66" s="11"/>
      <c r="P66" s="11"/>
      <c r="Q66" s="11"/>
      <c r="R66" s="9">
        <v>8</v>
      </c>
      <c r="S66" s="9">
        <v>8</v>
      </c>
      <c r="T66" s="11">
        <v>3</v>
      </c>
      <c r="U66" s="11">
        <v>0</v>
      </c>
      <c r="V66" s="11">
        <v>1</v>
      </c>
      <c r="W66" s="11">
        <v>0</v>
      </c>
      <c r="X66" s="11">
        <v>0</v>
      </c>
      <c r="Y66" s="11">
        <v>1</v>
      </c>
      <c r="Z66" s="11">
        <v>0</v>
      </c>
      <c r="AA66" s="11">
        <v>0</v>
      </c>
      <c r="AB66" s="25" t="s">
        <v>70</v>
      </c>
      <c r="AC66" s="5" t="s">
        <v>40</v>
      </c>
      <c r="AD66" s="9">
        <v>0</v>
      </c>
      <c r="AE66" s="11">
        <v>0</v>
      </c>
      <c r="AF66" s="58">
        <v>0</v>
      </c>
      <c r="AG66" s="10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7" spans="1:62" s="3" customFormat="1" ht="62.25">
      <c r="A67" s="11"/>
      <c r="B67" s="11"/>
      <c r="C67" s="11"/>
      <c r="D67" s="12"/>
      <c r="E67" s="12"/>
      <c r="F67" s="12"/>
      <c r="G67" s="12"/>
      <c r="H67" s="12"/>
      <c r="I67" s="11"/>
      <c r="J67" s="11"/>
      <c r="K67" s="11"/>
      <c r="L67" s="11"/>
      <c r="M67" s="11"/>
      <c r="N67" s="11"/>
      <c r="O67" s="11"/>
      <c r="P67" s="11"/>
      <c r="Q67" s="11"/>
      <c r="R67" s="9">
        <v>8</v>
      </c>
      <c r="S67" s="9">
        <v>8</v>
      </c>
      <c r="T67" s="11">
        <v>3</v>
      </c>
      <c r="U67" s="11">
        <v>0</v>
      </c>
      <c r="V67" s="11">
        <v>1</v>
      </c>
      <c r="W67" s="11">
        <v>0</v>
      </c>
      <c r="X67" s="11">
        <v>0</v>
      </c>
      <c r="Y67" s="11">
        <v>1</v>
      </c>
      <c r="Z67" s="11">
        <v>0</v>
      </c>
      <c r="AA67" s="11">
        <v>1</v>
      </c>
      <c r="AB67" s="14" t="s">
        <v>71</v>
      </c>
      <c r="AC67" s="5" t="s">
        <v>64</v>
      </c>
      <c r="AD67" s="6" t="s">
        <v>145</v>
      </c>
      <c r="AE67" s="6" t="s">
        <v>145</v>
      </c>
      <c r="AF67" s="11">
        <v>0</v>
      </c>
      <c r="AG67" s="10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</row>
    <row r="68" spans="1:62" s="3" customFormat="1" ht="62.25">
      <c r="A68" s="11">
        <v>6</v>
      </c>
      <c r="B68" s="11">
        <v>0</v>
      </c>
      <c r="C68" s="11">
        <v>1</v>
      </c>
      <c r="D68" s="12">
        <v>1</v>
      </c>
      <c r="E68" s="12">
        <v>0</v>
      </c>
      <c r="F68" s="12">
        <v>0</v>
      </c>
      <c r="G68" s="12">
        <v>3</v>
      </c>
      <c r="H68" s="9">
        <v>8</v>
      </c>
      <c r="I68" s="9">
        <v>8</v>
      </c>
      <c r="J68" s="11">
        <v>3</v>
      </c>
      <c r="K68" s="11">
        <v>0</v>
      </c>
      <c r="L68" s="11">
        <v>1</v>
      </c>
      <c r="M68" s="11" t="s">
        <v>23</v>
      </c>
      <c r="N68" s="11">
        <v>5</v>
      </c>
      <c r="O68" s="11">
        <v>6</v>
      </c>
      <c r="P68" s="11">
        <v>7</v>
      </c>
      <c r="Q68" s="11">
        <v>4</v>
      </c>
      <c r="R68" s="9">
        <v>8</v>
      </c>
      <c r="S68" s="9">
        <v>8</v>
      </c>
      <c r="T68" s="11">
        <v>3</v>
      </c>
      <c r="U68" s="11">
        <v>0</v>
      </c>
      <c r="V68" s="11">
        <v>1</v>
      </c>
      <c r="W68" s="11">
        <v>0</v>
      </c>
      <c r="X68" s="11">
        <v>0</v>
      </c>
      <c r="Y68" s="11">
        <v>2</v>
      </c>
      <c r="Z68" s="11">
        <v>0</v>
      </c>
      <c r="AA68" s="11">
        <v>0</v>
      </c>
      <c r="AB68" s="24" t="s">
        <v>72</v>
      </c>
      <c r="AC68" s="5" t="s">
        <v>25</v>
      </c>
      <c r="AD68" s="6">
        <v>0</v>
      </c>
      <c r="AE68" s="11">
        <v>0</v>
      </c>
      <c r="AF68" s="11">
        <v>0</v>
      </c>
      <c r="AG68" s="10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</row>
    <row r="69" spans="1:62" s="3" customFormat="1" ht="59.25" customHeight="1">
      <c r="A69" s="11"/>
      <c r="B69" s="11"/>
      <c r="C69" s="11"/>
      <c r="D69" s="12"/>
      <c r="E69" s="12"/>
      <c r="F69" s="12"/>
      <c r="G69" s="12"/>
      <c r="H69" s="12"/>
      <c r="I69" s="11"/>
      <c r="J69" s="11"/>
      <c r="K69" s="11"/>
      <c r="L69" s="11"/>
      <c r="M69" s="11"/>
      <c r="N69" s="11"/>
      <c r="O69" s="11"/>
      <c r="P69" s="11"/>
      <c r="Q69" s="11"/>
      <c r="R69" s="9">
        <v>8</v>
      </c>
      <c r="S69" s="9">
        <v>8</v>
      </c>
      <c r="T69" s="11">
        <v>3</v>
      </c>
      <c r="U69" s="11">
        <v>0</v>
      </c>
      <c r="V69" s="11">
        <v>1</v>
      </c>
      <c r="W69" s="11">
        <v>0</v>
      </c>
      <c r="X69" s="11">
        <v>0</v>
      </c>
      <c r="Y69" s="11">
        <v>2</v>
      </c>
      <c r="Z69" s="11">
        <v>0</v>
      </c>
      <c r="AA69" s="11">
        <v>1</v>
      </c>
      <c r="AB69" s="24" t="s">
        <v>73</v>
      </c>
      <c r="AC69" s="5" t="s">
        <v>69</v>
      </c>
      <c r="AD69" s="6">
        <v>0</v>
      </c>
      <c r="AE69" s="11">
        <v>0</v>
      </c>
      <c r="AF69" s="11">
        <v>0</v>
      </c>
      <c r="AG69" s="10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</row>
    <row r="70" spans="1:62" s="3" customFormat="1" ht="46.5">
      <c r="A70" s="11"/>
      <c r="B70" s="11"/>
      <c r="C70" s="11"/>
      <c r="D70" s="12"/>
      <c r="E70" s="12"/>
      <c r="F70" s="12"/>
      <c r="G70" s="12"/>
      <c r="H70" s="12"/>
      <c r="I70" s="11"/>
      <c r="J70" s="11"/>
      <c r="K70" s="11"/>
      <c r="L70" s="11"/>
      <c r="M70" s="11"/>
      <c r="N70" s="11"/>
      <c r="O70" s="11"/>
      <c r="P70" s="11"/>
      <c r="Q70" s="11"/>
      <c r="R70" s="9">
        <v>8</v>
      </c>
      <c r="S70" s="9">
        <v>8</v>
      </c>
      <c r="T70" s="11">
        <v>3</v>
      </c>
      <c r="U70" s="11">
        <v>0</v>
      </c>
      <c r="V70" s="11">
        <v>2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24" t="s">
        <v>74</v>
      </c>
      <c r="AC70" s="5" t="s">
        <v>25</v>
      </c>
      <c r="AD70" s="9">
        <v>100</v>
      </c>
      <c r="AE70" s="11">
        <v>63</v>
      </c>
      <c r="AF70" s="58">
        <f aca="true" t="shared" si="3" ref="AF70:AF134">AE70/AD70</f>
        <v>0.63</v>
      </c>
      <c r="AG70" s="87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</row>
    <row r="71" spans="1:62" s="3" customFormat="1" ht="30.75">
      <c r="A71" s="11"/>
      <c r="B71" s="11"/>
      <c r="C71" s="11"/>
      <c r="D71" s="12"/>
      <c r="E71" s="12"/>
      <c r="F71" s="12"/>
      <c r="G71" s="12"/>
      <c r="H71" s="12"/>
      <c r="I71" s="11"/>
      <c r="J71" s="11"/>
      <c r="K71" s="11"/>
      <c r="L71" s="11"/>
      <c r="M71" s="11"/>
      <c r="N71" s="11"/>
      <c r="O71" s="11"/>
      <c r="P71" s="11"/>
      <c r="Q71" s="11"/>
      <c r="R71" s="9">
        <v>8</v>
      </c>
      <c r="S71" s="9">
        <v>8</v>
      </c>
      <c r="T71" s="11">
        <v>3</v>
      </c>
      <c r="U71" s="11">
        <v>0</v>
      </c>
      <c r="V71" s="11">
        <v>2</v>
      </c>
      <c r="W71" s="11">
        <v>0</v>
      </c>
      <c r="X71" s="11">
        <v>0</v>
      </c>
      <c r="Y71" s="11">
        <v>0</v>
      </c>
      <c r="Z71" s="11">
        <v>0</v>
      </c>
      <c r="AA71" s="11">
        <v>1</v>
      </c>
      <c r="AB71" s="17" t="s">
        <v>75</v>
      </c>
      <c r="AC71" s="5" t="s">
        <v>40</v>
      </c>
      <c r="AD71" s="9">
        <v>2</v>
      </c>
      <c r="AE71" s="11">
        <v>1</v>
      </c>
      <c r="AF71" s="58">
        <f t="shared" si="3"/>
        <v>0.5</v>
      </c>
      <c r="AG71" s="10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</row>
    <row r="72" spans="1:62" s="3" customFormat="1" ht="286.5" customHeight="1">
      <c r="A72" s="11">
        <v>6</v>
      </c>
      <c r="B72" s="11">
        <v>0</v>
      </c>
      <c r="C72" s="11">
        <v>1</v>
      </c>
      <c r="D72" s="12">
        <v>0</v>
      </c>
      <c r="E72" s="12">
        <v>4</v>
      </c>
      <c r="F72" s="12">
        <v>0</v>
      </c>
      <c r="G72" s="12">
        <v>5</v>
      </c>
      <c r="H72" s="9">
        <v>8</v>
      </c>
      <c r="I72" s="9">
        <v>8</v>
      </c>
      <c r="J72" s="11">
        <v>3</v>
      </c>
      <c r="K72" s="11">
        <v>0</v>
      </c>
      <c r="L72" s="11">
        <v>2</v>
      </c>
      <c r="M72" s="11">
        <v>2</v>
      </c>
      <c r="N72" s="11">
        <v>0</v>
      </c>
      <c r="O72" s="11">
        <v>0</v>
      </c>
      <c r="P72" s="11">
        <v>1</v>
      </c>
      <c r="Q72" s="11">
        <v>0</v>
      </c>
      <c r="R72" s="9">
        <v>8</v>
      </c>
      <c r="S72" s="9">
        <v>8</v>
      </c>
      <c r="T72" s="11">
        <v>3</v>
      </c>
      <c r="U72" s="11">
        <v>0</v>
      </c>
      <c r="V72" s="11">
        <v>2</v>
      </c>
      <c r="W72" s="11">
        <v>0</v>
      </c>
      <c r="X72" s="11">
        <v>0</v>
      </c>
      <c r="Y72" s="11">
        <v>1</v>
      </c>
      <c r="Z72" s="11">
        <v>0</v>
      </c>
      <c r="AA72" s="11">
        <v>0</v>
      </c>
      <c r="AB72" s="17" t="s">
        <v>76</v>
      </c>
      <c r="AC72" s="5" t="s">
        <v>25</v>
      </c>
      <c r="AD72" s="9">
        <v>100</v>
      </c>
      <c r="AE72" s="11">
        <v>62.9</v>
      </c>
      <c r="AF72" s="58">
        <f t="shared" si="3"/>
        <v>0.629</v>
      </c>
      <c r="AG72" s="87" t="s">
        <v>205</v>
      </c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</row>
    <row r="73" spans="1:62" s="3" customFormat="1" ht="76.5" customHeight="1">
      <c r="A73" s="11"/>
      <c r="B73" s="11"/>
      <c r="C73" s="11"/>
      <c r="D73" s="12"/>
      <c r="E73" s="12"/>
      <c r="F73" s="12"/>
      <c r="G73" s="12"/>
      <c r="H73" s="12"/>
      <c r="I73" s="11"/>
      <c r="J73" s="11"/>
      <c r="K73" s="11"/>
      <c r="L73" s="11"/>
      <c r="M73" s="11"/>
      <c r="N73" s="11"/>
      <c r="O73" s="11"/>
      <c r="P73" s="11"/>
      <c r="Q73" s="11"/>
      <c r="R73" s="9">
        <v>8</v>
      </c>
      <c r="S73" s="9">
        <v>8</v>
      </c>
      <c r="T73" s="11">
        <v>3</v>
      </c>
      <c r="U73" s="11">
        <v>0</v>
      </c>
      <c r="V73" s="11">
        <v>2</v>
      </c>
      <c r="W73" s="11">
        <v>0</v>
      </c>
      <c r="X73" s="11">
        <v>0</v>
      </c>
      <c r="Y73" s="11">
        <v>1</v>
      </c>
      <c r="Z73" s="11">
        <v>0</v>
      </c>
      <c r="AA73" s="11">
        <v>1</v>
      </c>
      <c r="AB73" s="17" t="s">
        <v>77</v>
      </c>
      <c r="AC73" s="5" t="s">
        <v>46</v>
      </c>
      <c r="AD73" s="9">
        <v>30</v>
      </c>
      <c r="AE73" s="9">
        <v>30</v>
      </c>
      <c r="AF73" s="58">
        <f t="shared" si="3"/>
        <v>1</v>
      </c>
      <c r="AG73" s="10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</row>
    <row r="74" spans="1:62" s="3" customFormat="1" ht="30.75">
      <c r="A74" s="11"/>
      <c r="B74" s="11"/>
      <c r="C74" s="11"/>
      <c r="D74" s="12"/>
      <c r="E74" s="12"/>
      <c r="F74" s="12"/>
      <c r="G74" s="12"/>
      <c r="H74" s="12"/>
      <c r="I74" s="11"/>
      <c r="J74" s="11"/>
      <c r="K74" s="11"/>
      <c r="L74" s="11"/>
      <c r="M74" s="11"/>
      <c r="N74" s="11"/>
      <c r="O74" s="19"/>
      <c r="P74" s="19"/>
      <c r="Q74" s="19"/>
      <c r="R74" s="9">
        <v>8</v>
      </c>
      <c r="S74" s="9">
        <v>8</v>
      </c>
      <c r="T74" s="11">
        <v>3</v>
      </c>
      <c r="U74" s="11">
        <v>0</v>
      </c>
      <c r="V74" s="11">
        <v>2</v>
      </c>
      <c r="W74" s="11">
        <v>0</v>
      </c>
      <c r="X74" s="11">
        <v>0</v>
      </c>
      <c r="Y74" s="11">
        <v>1</v>
      </c>
      <c r="Z74" s="11">
        <v>0</v>
      </c>
      <c r="AA74" s="11">
        <v>2</v>
      </c>
      <c r="AB74" s="40" t="s">
        <v>78</v>
      </c>
      <c r="AC74" s="5" t="s">
        <v>46</v>
      </c>
      <c r="AD74" s="9">
        <v>10</v>
      </c>
      <c r="AE74" s="9">
        <v>10</v>
      </c>
      <c r="AF74" s="58">
        <f t="shared" si="3"/>
        <v>1</v>
      </c>
      <c r="AG74" s="10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</row>
    <row r="75" spans="1:62" s="3" customFormat="1" ht="62.25">
      <c r="A75" s="11">
        <v>0</v>
      </c>
      <c r="B75" s="11">
        <v>0</v>
      </c>
      <c r="C75" s="11">
        <v>0</v>
      </c>
      <c r="D75" s="12">
        <v>0</v>
      </c>
      <c r="E75" s="12">
        <v>0</v>
      </c>
      <c r="F75" s="12">
        <v>0</v>
      </c>
      <c r="G75" s="12">
        <v>0</v>
      </c>
      <c r="H75" s="12">
        <v>8</v>
      </c>
      <c r="I75" s="11">
        <v>8</v>
      </c>
      <c r="J75" s="11">
        <v>4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8</v>
      </c>
      <c r="S75" s="11">
        <v>8</v>
      </c>
      <c r="T75" s="11">
        <v>4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8" t="s">
        <v>148</v>
      </c>
      <c r="AC75" s="52" t="s">
        <v>25</v>
      </c>
      <c r="AD75" s="93">
        <f>AD76+AD111+AD126+AD135</f>
        <v>54223.90000000001</v>
      </c>
      <c r="AE75" s="93">
        <f>AE76+AE111+AE126+AE135</f>
        <v>45163.7</v>
      </c>
      <c r="AF75" s="94">
        <f>AE75/AD75</f>
        <v>0.8329113177030791</v>
      </c>
      <c r="AG75" s="93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</row>
    <row r="76" spans="1:62" s="3" customFormat="1" ht="62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v>8</v>
      </c>
      <c r="S76" s="11">
        <v>8</v>
      </c>
      <c r="T76" s="11">
        <v>4</v>
      </c>
      <c r="U76" s="11">
        <v>0</v>
      </c>
      <c r="V76" s="11">
        <v>1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30" t="s">
        <v>79</v>
      </c>
      <c r="AC76" s="9" t="s">
        <v>25</v>
      </c>
      <c r="AD76" s="53">
        <f>AD81+AD83+AD85+AD95+AD105+AD108</f>
        <v>50825.70000000001</v>
      </c>
      <c r="AE76" s="53">
        <f>AE81+AE83+AE85+AE95+AE105+AE108</f>
        <v>42911.399999999994</v>
      </c>
      <c r="AF76" s="58">
        <f t="shared" si="3"/>
        <v>0.8442854697525068</v>
      </c>
      <c r="AG76" s="10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</row>
    <row r="77" spans="1:62" s="3" customFormat="1" ht="46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>
        <v>8</v>
      </c>
      <c r="S77" s="11">
        <v>8</v>
      </c>
      <c r="T77" s="11">
        <v>4</v>
      </c>
      <c r="U77" s="11">
        <v>0</v>
      </c>
      <c r="V77" s="11">
        <v>1</v>
      </c>
      <c r="W77" s="11">
        <v>0</v>
      </c>
      <c r="X77" s="11">
        <v>0</v>
      </c>
      <c r="Y77" s="11">
        <v>0</v>
      </c>
      <c r="Z77" s="11">
        <v>0</v>
      </c>
      <c r="AA77" s="11">
        <v>1</v>
      </c>
      <c r="AB77" s="30" t="s">
        <v>80</v>
      </c>
      <c r="AC77" s="11" t="s">
        <v>28</v>
      </c>
      <c r="AD77" s="15">
        <v>70</v>
      </c>
      <c r="AE77" s="15">
        <v>70</v>
      </c>
      <c r="AF77" s="58">
        <f t="shared" si="3"/>
        <v>1</v>
      </c>
      <c r="AG77" s="10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</row>
    <row r="78" spans="1:62" s="3" customFormat="1" ht="6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1"/>
      <c r="P78" s="11"/>
      <c r="Q78" s="11"/>
      <c r="R78" s="19">
        <v>8</v>
      </c>
      <c r="S78" s="19">
        <v>8</v>
      </c>
      <c r="T78" s="19">
        <v>4</v>
      </c>
      <c r="U78" s="19">
        <v>0</v>
      </c>
      <c r="V78" s="19">
        <v>1</v>
      </c>
      <c r="W78" s="19">
        <v>0</v>
      </c>
      <c r="X78" s="19">
        <v>0</v>
      </c>
      <c r="Y78" s="19">
        <v>0</v>
      </c>
      <c r="Z78" s="19">
        <v>0</v>
      </c>
      <c r="AA78" s="19">
        <v>2</v>
      </c>
      <c r="AB78" s="30" t="s">
        <v>81</v>
      </c>
      <c r="AC78" s="19" t="s">
        <v>40</v>
      </c>
      <c r="AD78" s="38">
        <v>1</v>
      </c>
      <c r="AE78" s="11">
        <v>0</v>
      </c>
      <c r="AF78" s="58">
        <f t="shared" si="3"/>
        <v>0</v>
      </c>
      <c r="AG78" s="10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</row>
    <row r="79" spans="1:62" s="3" customFormat="1" ht="78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>
        <v>8</v>
      </c>
      <c r="S79" s="11">
        <v>8</v>
      </c>
      <c r="T79" s="11">
        <v>4</v>
      </c>
      <c r="U79" s="11">
        <v>0</v>
      </c>
      <c r="V79" s="11">
        <v>1</v>
      </c>
      <c r="W79" s="11">
        <v>0</v>
      </c>
      <c r="X79" s="11">
        <v>0</v>
      </c>
      <c r="Y79" s="11">
        <v>1</v>
      </c>
      <c r="Z79" s="11">
        <v>0</v>
      </c>
      <c r="AA79" s="11">
        <v>0</v>
      </c>
      <c r="AB79" s="27" t="s">
        <v>82</v>
      </c>
      <c r="AC79" s="11" t="s">
        <v>40</v>
      </c>
      <c r="AD79" s="15">
        <v>2</v>
      </c>
      <c r="AE79" s="15">
        <v>2</v>
      </c>
      <c r="AF79" s="58">
        <f t="shared" si="3"/>
        <v>1</v>
      </c>
      <c r="AG79" s="10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</row>
    <row r="80" spans="1:62" s="3" customFormat="1" ht="48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>
        <v>8</v>
      </c>
      <c r="S80" s="11">
        <v>8</v>
      </c>
      <c r="T80" s="11">
        <v>4</v>
      </c>
      <c r="U80" s="11">
        <v>0</v>
      </c>
      <c r="V80" s="11">
        <v>1</v>
      </c>
      <c r="W80" s="11">
        <v>0</v>
      </c>
      <c r="X80" s="11">
        <v>0</v>
      </c>
      <c r="Y80" s="11">
        <v>1</v>
      </c>
      <c r="Z80" s="11">
        <v>0</v>
      </c>
      <c r="AA80" s="11">
        <v>1</v>
      </c>
      <c r="AB80" s="17" t="s">
        <v>83</v>
      </c>
      <c r="AC80" s="11" t="s">
        <v>64</v>
      </c>
      <c r="AD80" s="15" t="s">
        <v>114</v>
      </c>
      <c r="AE80" s="15" t="s">
        <v>114</v>
      </c>
      <c r="AF80" s="58">
        <v>1</v>
      </c>
      <c r="AG80" s="10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1:62" s="3" customFormat="1" ht="72" customHeight="1">
      <c r="A81" s="11">
        <v>6</v>
      </c>
      <c r="B81" s="11">
        <v>0</v>
      </c>
      <c r="C81" s="11">
        <v>1</v>
      </c>
      <c r="D81" s="11">
        <v>0</v>
      </c>
      <c r="E81" s="11">
        <v>4</v>
      </c>
      <c r="F81" s="11">
        <v>0</v>
      </c>
      <c r="G81" s="11">
        <v>9</v>
      </c>
      <c r="H81" s="11">
        <v>8</v>
      </c>
      <c r="I81" s="11">
        <v>8</v>
      </c>
      <c r="J81" s="11">
        <v>4</v>
      </c>
      <c r="K81" s="11">
        <v>0</v>
      </c>
      <c r="L81" s="11">
        <v>1</v>
      </c>
      <c r="M81" s="11">
        <v>1</v>
      </c>
      <c r="N81" s="11">
        <v>0</v>
      </c>
      <c r="O81" s="11">
        <v>5</v>
      </c>
      <c r="P81" s="11">
        <v>2</v>
      </c>
      <c r="Q81" s="11">
        <v>0</v>
      </c>
      <c r="R81" s="11">
        <v>8</v>
      </c>
      <c r="S81" s="11">
        <v>8</v>
      </c>
      <c r="T81" s="11">
        <v>4</v>
      </c>
      <c r="U81" s="11">
        <v>0</v>
      </c>
      <c r="V81" s="11">
        <v>1</v>
      </c>
      <c r="W81" s="11">
        <v>0</v>
      </c>
      <c r="X81" s="11">
        <v>0</v>
      </c>
      <c r="Y81" s="11">
        <v>2</v>
      </c>
      <c r="Z81" s="11">
        <v>0</v>
      </c>
      <c r="AA81" s="11">
        <v>0</v>
      </c>
      <c r="AB81" s="17" t="s">
        <v>84</v>
      </c>
      <c r="AC81" s="6" t="s">
        <v>25</v>
      </c>
      <c r="AD81" s="67">
        <v>17176</v>
      </c>
      <c r="AE81" s="67">
        <v>17176</v>
      </c>
      <c r="AF81" s="58">
        <f t="shared" si="3"/>
        <v>1</v>
      </c>
      <c r="AG81" s="10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</row>
    <row r="82" spans="1:62" s="3" customFormat="1" ht="46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>
        <v>8</v>
      </c>
      <c r="S82" s="11">
        <v>8</v>
      </c>
      <c r="T82" s="11">
        <v>4</v>
      </c>
      <c r="U82" s="11">
        <v>0</v>
      </c>
      <c r="V82" s="11">
        <v>1</v>
      </c>
      <c r="W82" s="11">
        <v>0</v>
      </c>
      <c r="X82" s="11">
        <v>0</v>
      </c>
      <c r="Y82" s="11">
        <v>2</v>
      </c>
      <c r="Z82" s="11">
        <v>0</v>
      </c>
      <c r="AA82" s="11">
        <v>1</v>
      </c>
      <c r="AB82" s="27" t="s">
        <v>85</v>
      </c>
      <c r="AC82" s="6" t="s">
        <v>28</v>
      </c>
      <c r="AD82" s="15">
        <v>80</v>
      </c>
      <c r="AE82" s="15">
        <v>80</v>
      </c>
      <c r="AF82" s="58">
        <f t="shared" si="3"/>
        <v>1</v>
      </c>
      <c r="AG82" s="45"/>
      <c r="AH82" s="46"/>
      <c r="AI82" s="46"/>
      <c r="AJ82" s="48"/>
      <c r="AK82" s="47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</row>
    <row r="83" spans="1:62" s="3" customFormat="1" ht="241.5" customHeight="1">
      <c r="A83" s="11">
        <v>6</v>
      </c>
      <c r="B83" s="11">
        <v>0</v>
      </c>
      <c r="C83" s="11">
        <v>1</v>
      </c>
      <c r="D83" s="11">
        <v>0</v>
      </c>
      <c r="E83" s="11">
        <v>4</v>
      </c>
      <c r="F83" s="11">
        <v>0</v>
      </c>
      <c r="G83" s="11">
        <v>9</v>
      </c>
      <c r="H83" s="11">
        <v>8</v>
      </c>
      <c r="I83" s="11">
        <v>8</v>
      </c>
      <c r="J83" s="11">
        <v>4</v>
      </c>
      <c r="K83" s="11">
        <v>0</v>
      </c>
      <c r="L83" s="11">
        <v>1</v>
      </c>
      <c r="M83" s="11">
        <v>2</v>
      </c>
      <c r="N83" s="11">
        <v>0</v>
      </c>
      <c r="O83" s="11">
        <v>0</v>
      </c>
      <c r="P83" s="11">
        <v>3</v>
      </c>
      <c r="Q83" s="11">
        <v>0</v>
      </c>
      <c r="R83" s="11">
        <v>8</v>
      </c>
      <c r="S83" s="11">
        <v>8</v>
      </c>
      <c r="T83" s="11">
        <v>4</v>
      </c>
      <c r="U83" s="11">
        <v>0</v>
      </c>
      <c r="V83" s="11">
        <v>1</v>
      </c>
      <c r="W83" s="11">
        <v>0</v>
      </c>
      <c r="X83" s="11">
        <v>0</v>
      </c>
      <c r="Y83" s="11">
        <v>3</v>
      </c>
      <c r="Z83" s="11">
        <v>0</v>
      </c>
      <c r="AA83" s="11">
        <v>0</v>
      </c>
      <c r="AB83" s="27" t="s">
        <v>149</v>
      </c>
      <c r="AC83" s="6" t="s">
        <v>25</v>
      </c>
      <c r="AD83" s="67">
        <v>8225.4</v>
      </c>
      <c r="AE83" s="66">
        <v>5307.3</v>
      </c>
      <c r="AF83" s="58">
        <f t="shared" si="3"/>
        <v>0.6452330585746591</v>
      </c>
      <c r="AG83" s="107" t="s">
        <v>206</v>
      </c>
      <c r="AH83" s="46"/>
      <c r="AI83" s="46"/>
      <c r="AJ83" s="48"/>
      <c r="AK83" s="47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</row>
    <row r="84" spans="1:62" s="3" customFormat="1" ht="46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>
        <v>8</v>
      </c>
      <c r="S84" s="11">
        <v>8</v>
      </c>
      <c r="T84" s="11">
        <v>4</v>
      </c>
      <c r="U84" s="11">
        <v>0</v>
      </c>
      <c r="V84" s="11">
        <v>1</v>
      </c>
      <c r="W84" s="11">
        <v>0</v>
      </c>
      <c r="X84" s="11">
        <v>0</v>
      </c>
      <c r="Y84" s="11">
        <v>3</v>
      </c>
      <c r="Z84" s="11">
        <v>0</v>
      </c>
      <c r="AA84" s="11">
        <v>1</v>
      </c>
      <c r="AB84" s="30" t="s">
        <v>86</v>
      </c>
      <c r="AC84" s="11" t="s">
        <v>28</v>
      </c>
      <c r="AD84" s="15">
        <v>65</v>
      </c>
      <c r="AE84" s="15">
        <v>65.6</v>
      </c>
      <c r="AF84" s="58">
        <f t="shared" si="3"/>
        <v>1.0092307692307692</v>
      </c>
      <c r="AG84" s="45"/>
      <c r="AH84" s="46"/>
      <c r="AI84" s="46"/>
      <c r="AJ84" s="48"/>
      <c r="AK84" s="47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</row>
    <row r="85" spans="1:62" s="3" customFormat="1" ht="156" customHeight="1">
      <c r="A85" s="11">
        <v>6</v>
      </c>
      <c r="B85" s="11">
        <v>0</v>
      </c>
      <c r="C85" s="11">
        <v>1</v>
      </c>
      <c r="D85" s="11">
        <v>0</v>
      </c>
      <c r="E85" s="11">
        <v>4</v>
      </c>
      <c r="F85" s="11">
        <v>0</v>
      </c>
      <c r="G85" s="11">
        <v>9</v>
      </c>
      <c r="H85" s="11">
        <v>8</v>
      </c>
      <c r="I85" s="11">
        <v>8</v>
      </c>
      <c r="J85" s="11">
        <v>4</v>
      </c>
      <c r="K85" s="11">
        <v>0</v>
      </c>
      <c r="L85" s="11">
        <v>1</v>
      </c>
      <c r="M85" s="11">
        <v>1</v>
      </c>
      <c r="N85" s="11">
        <v>1</v>
      </c>
      <c r="O85" s="11">
        <v>0</v>
      </c>
      <c r="P85" s="11">
        <v>5</v>
      </c>
      <c r="Q85" s="11">
        <v>0</v>
      </c>
      <c r="R85" s="11">
        <v>8</v>
      </c>
      <c r="S85" s="11">
        <v>8</v>
      </c>
      <c r="T85" s="11">
        <v>4</v>
      </c>
      <c r="U85" s="11">
        <v>0</v>
      </c>
      <c r="V85" s="11">
        <v>1</v>
      </c>
      <c r="W85" s="11">
        <v>0</v>
      </c>
      <c r="X85" s="11">
        <v>0</v>
      </c>
      <c r="Y85" s="11">
        <v>4</v>
      </c>
      <c r="Z85" s="11">
        <v>0</v>
      </c>
      <c r="AA85" s="11">
        <v>0</v>
      </c>
      <c r="AB85" s="17" t="s">
        <v>150</v>
      </c>
      <c r="AC85" s="6" t="s">
        <v>25</v>
      </c>
      <c r="AD85" s="66">
        <v>18604.2</v>
      </c>
      <c r="AE85" s="60">
        <v>14912.9</v>
      </c>
      <c r="AF85" s="58">
        <f t="shared" si="3"/>
        <v>0.8015878135044774</v>
      </c>
      <c r="AG85" s="87" t="s">
        <v>207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</row>
    <row r="86" spans="1:62" s="3" customFormat="1" ht="30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7" t="s">
        <v>173</v>
      </c>
      <c r="AC86" s="6" t="s">
        <v>25</v>
      </c>
      <c r="AD86" s="15">
        <v>1905.32</v>
      </c>
      <c r="AE86" s="15">
        <v>1724.5</v>
      </c>
      <c r="AF86" s="58">
        <f t="shared" si="3"/>
        <v>0.9050973064891987</v>
      </c>
      <c r="AG86" s="10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</row>
    <row r="87" spans="1:62" s="3" customFormat="1" ht="46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7" t="s">
        <v>174</v>
      </c>
      <c r="AC87" s="6" t="s">
        <v>25</v>
      </c>
      <c r="AD87" s="15">
        <v>2221.3</v>
      </c>
      <c r="AE87" s="15">
        <v>2211.1</v>
      </c>
      <c r="AF87" s="58">
        <f t="shared" si="3"/>
        <v>0.9954080943591589</v>
      </c>
      <c r="AG87" s="10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</row>
    <row r="88" spans="1:62" s="3" customFormat="1" ht="63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7" t="s">
        <v>175</v>
      </c>
      <c r="AC88" s="6" t="s">
        <v>25</v>
      </c>
      <c r="AD88" s="15">
        <v>4700.92</v>
      </c>
      <c r="AE88" s="15">
        <v>4433.5</v>
      </c>
      <c r="AF88" s="58">
        <f t="shared" si="3"/>
        <v>0.9431132629357657</v>
      </c>
      <c r="AG88" s="10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</row>
    <row r="89" spans="1:62" s="3" customFormat="1" ht="51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7" t="s">
        <v>176</v>
      </c>
      <c r="AC89" s="6" t="s">
        <v>25</v>
      </c>
      <c r="AD89" s="15">
        <v>2383.8</v>
      </c>
      <c r="AE89" s="15">
        <v>2237.7</v>
      </c>
      <c r="AF89" s="58">
        <f t="shared" si="3"/>
        <v>0.9387113012836645</v>
      </c>
      <c r="AG89" s="10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</row>
    <row r="90" spans="1:62" s="3" customFormat="1" ht="30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7" t="s">
        <v>177</v>
      </c>
      <c r="AC90" s="6" t="s">
        <v>25</v>
      </c>
      <c r="AD90" s="15">
        <v>1291.5</v>
      </c>
      <c r="AE90" s="15">
        <v>1291.5</v>
      </c>
      <c r="AF90" s="58">
        <f t="shared" si="3"/>
        <v>1</v>
      </c>
      <c r="AG90" s="10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</row>
    <row r="91" spans="1:62" s="3" customFormat="1" ht="46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7" t="s">
        <v>178</v>
      </c>
      <c r="AC91" s="6" t="s">
        <v>25</v>
      </c>
      <c r="AD91" s="15">
        <v>1375.3</v>
      </c>
      <c r="AE91" s="15">
        <v>1375.3</v>
      </c>
      <c r="AF91" s="58">
        <f t="shared" si="3"/>
        <v>1</v>
      </c>
      <c r="AG91" s="10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</row>
    <row r="92" spans="1:62" s="3" customFormat="1" ht="30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7" t="s">
        <v>179</v>
      </c>
      <c r="AC92" s="6" t="s">
        <v>25</v>
      </c>
      <c r="AD92" s="15">
        <v>2114.9</v>
      </c>
      <c r="AE92" s="15">
        <v>1639.3</v>
      </c>
      <c r="AF92" s="58">
        <f t="shared" si="3"/>
        <v>0.7751193909877535</v>
      </c>
      <c r="AG92" s="10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</row>
    <row r="93" spans="1:62" s="3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7" t="s">
        <v>180</v>
      </c>
      <c r="AC93" s="6" t="s">
        <v>25</v>
      </c>
      <c r="AD93" s="15">
        <v>2611.16</v>
      </c>
      <c r="AE93" s="55">
        <v>0</v>
      </c>
      <c r="AF93" s="58">
        <f t="shared" si="3"/>
        <v>0</v>
      </c>
      <c r="AG93" s="10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</row>
    <row r="94" spans="1:62" s="3" customFormat="1" ht="30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>
        <v>8</v>
      </c>
      <c r="S94" s="11">
        <v>8</v>
      </c>
      <c r="T94" s="11">
        <v>4</v>
      </c>
      <c r="U94" s="11">
        <v>0</v>
      </c>
      <c r="V94" s="11">
        <v>1</v>
      </c>
      <c r="W94" s="11">
        <v>0</v>
      </c>
      <c r="X94" s="11">
        <v>0</v>
      </c>
      <c r="Y94" s="11">
        <v>4</v>
      </c>
      <c r="Z94" s="11">
        <v>0</v>
      </c>
      <c r="AA94" s="11">
        <v>1</v>
      </c>
      <c r="AB94" s="14" t="s">
        <v>119</v>
      </c>
      <c r="AC94" s="11" t="s">
        <v>28</v>
      </c>
      <c r="AD94" s="54">
        <v>80</v>
      </c>
      <c r="AE94" s="11">
        <v>80</v>
      </c>
      <c r="AF94" s="58">
        <f t="shared" si="3"/>
        <v>1</v>
      </c>
      <c r="AG94" s="10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</row>
    <row r="95" spans="1:62" s="3" customFormat="1" ht="204.75" customHeight="1">
      <c r="A95" s="11">
        <v>6</v>
      </c>
      <c r="B95" s="11">
        <v>0</v>
      </c>
      <c r="C95" s="11">
        <v>1</v>
      </c>
      <c r="D95" s="11">
        <v>0</v>
      </c>
      <c r="E95" s="11">
        <v>4</v>
      </c>
      <c r="F95" s="11">
        <v>0</v>
      </c>
      <c r="G95" s="11">
        <v>9</v>
      </c>
      <c r="H95" s="11">
        <v>8</v>
      </c>
      <c r="I95" s="11">
        <v>8</v>
      </c>
      <c r="J95" s="11">
        <v>4</v>
      </c>
      <c r="K95" s="11">
        <v>0</v>
      </c>
      <c r="L95" s="11">
        <v>1</v>
      </c>
      <c r="M95" s="11" t="s">
        <v>22</v>
      </c>
      <c r="N95" s="11">
        <v>1</v>
      </c>
      <c r="O95" s="11">
        <v>0</v>
      </c>
      <c r="P95" s="11">
        <v>5</v>
      </c>
      <c r="Q95" s="11">
        <v>0</v>
      </c>
      <c r="R95" s="11">
        <v>8</v>
      </c>
      <c r="S95" s="11">
        <v>8</v>
      </c>
      <c r="T95" s="11">
        <v>4</v>
      </c>
      <c r="U95" s="11">
        <v>0</v>
      </c>
      <c r="V95" s="11">
        <v>1</v>
      </c>
      <c r="W95" s="11">
        <v>0</v>
      </c>
      <c r="X95" s="11">
        <v>0</v>
      </c>
      <c r="Y95" s="11">
        <v>5</v>
      </c>
      <c r="Z95" s="11">
        <v>0</v>
      </c>
      <c r="AA95" s="11">
        <v>0</v>
      </c>
      <c r="AB95" s="17" t="s">
        <v>151</v>
      </c>
      <c r="AC95" s="6" t="s">
        <v>25</v>
      </c>
      <c r="AD95" s="66">
        <v>4690.3</v>
      </c>
      <c r="AE95" s="60">
        <v>3792.4</v>
      </c>
      <c r="AF95" s="58">
        <f t="shared" si="3"/>
        <v>0.8085623520883526</v>
      </c>
      <c r="AG95" s="87" t="s">
        <v>207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</row>
    <row r="96" spans="1:62" s="20" customFormat="1" ht="90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7" t="s">
        <v>173</v>
      </c>
      <c r="AC96" s="6" t="s">
        <v>25</v>
      </c>
      <c r="AD96" s="15">
        <v>496.24</v>
      </c>
      <c r="AE96" s="15">
        <v>431.1</v>
      </c>
      <c r="AF96" s="58">
        <f t="shared" si="3"/>
        <v>0.868732871191359</v>
      </c>
      <c r="AG96" s="33"/>
      <c r="AH96" s="1"/>
      <c r="AI96" s="1"/>
      <c r="AJ96" s="1"/>
      <c r="AK96" s="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</row>
    <row r="97" spans="1:62" s="22" customFormat="1" ht="46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7" t="s">
        <v>174</v>
      </c>
      <c r="AC97" s="6" t="s">
        <v>25</v>
      </c>
      <c r="AD97" s="15">
        <v>579.56</v>
      </c>
      <c r="AE97" s="15">
        <v>552.8</v>
      </c>
      <c r="AF97" s="58">
        <f t="shared" si="3"/>
        <v>0.9538270412036718</v>
      </c>
      <c r="AG97" s="33"/>
      <c r="AH97" s="1"/>
      <c r="AI97" s="1"/>
      <c r="AJ97" s="1"/>
      <c r="AK97" s="1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</row>
    <row r="98" spans="1:62" s="3" customFormat="1" ht="46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7" t="s">
        <v>175</v>
      </c>
      <c r="AC98" s="6" t="s">
        <v>25</v>
      </c>
      <c r="AD98" s="15">
        <v>1171.54</v>
      </c>
      <c r="AE98" s="15">
        <v>1108.4</v>
      </c>
      <c r="AF98" s="58">
        <f t="shared" si="3"/>
        <v>0.94610512658552</v>
      </c>
      <c r="AG98" s="34"/>
      <c r="AH98" s="21"/>
      <c r="AI98" s="21"/>
      <c r="AJ98" s="21"/>
      <c r="AK98" s="2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</row>
    <row r="99" spans="1:62" s="3" customFormat="1" ht="46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7" t="s">
        <v>176</v>
      </c>
      <c r="AC99" s="6" t="s">
        <v>25</v>
      </c>
      <c r="AD99" s="15">
        <v>669.22</v>
      </c>
      <c r="AE99" s="15">
        <v>559.4</v>
      </c>
      <c r="AF99" s="58">
        <f t="shared" si="3"/>
        <v>0.8358985087116344</v>
      </c>
      <c r="AG99" s="33"/>
      <c r="AH99" s="21"/>
      <c r="AI99" s="21"/>
      <c r="AJ99" s="21"/>
      <c r="AK99" s="2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62" s="3" customFormat="1" ht="30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7" t="s">
        <v>177</v>
      </c>
      <c r="AC100" s="6" t="s">
        <v>25</v>
      </c>
      <c r="AD100" s="15">
        <v>336.38</v>
      </c>
      <c r="AE100" s="15">
        <v>322.9</v>
      </c>
      <c r="AF100" s="58">
        <f t="shared" si="3"/>
        <v>0.9599262738569474</v>
      </c>
      <c r="AG100" s="33"/>
      <c r="AH100" s="21"/>
      <c r="AI100" s="21"/>
      <c r="AJ100" s="21"/>
      <c r="AK100" s="2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</row>
    <row r="101" spans="1:62" s="3" customFormat="1" ht="46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7" t="s">
        <v>178</v>
      </c>
      <c r="AC101" s="6" t="s">
        <v>25</v>
      </c>
      <c r="AD101" s="15">
        <v>364.81</v>
      </c>
      <c r="AE101" s="15">
        <v>343.8</v>
      </c>
      <c r="AF101" s="58">
        <f t="shared" si="3"/>
        <v>0.9424083769633508</v>
      </c>
      <c r="AG101" s="33"/>
      <c r="AH101" s="21"/>
      <c r="AI101" s="21"/>
      <c r="AJ101" s="21"/>
      <c r="AK101" s="2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</row>
    <row r="102" spans="1:62" s="3" customFormat="1" ht="30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7" t="s">
        <v>179</v>
      </c>
      <c r="AC102" s="6" t="s">
        <v>25</v>
      </c>
      <c r="AD102" s="15">
        <v>1072.55</v>
      </c>
      <c r="AE102" s="15">
        <v>409.8</v>
      </c>
      <c r="AF102" s="58">
        <f t="shared" si="3"/>
        <v>0.3820800895063167</v>
      </c>
      <c r="AG102" s="34"/>
      <c r="AH102" s="21"/>
      <c r="AI102" s="21"/>
      <c r="AJ102" s="21"/>
      <c r="AK102" s="2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</row>
    <row r="103" spans="1:37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4" t="s">
        <v>218</v>
      </c>
      <c r="AC103" s="6" t="s">
        <v>25</v>
      </c>
      <c r="AD103" s="15">
        <v>64.2</v>
      </c>
      <c r="AE103" s="19">
        <v>64.2</v>
      </c>
      <c r="AF103" s="58">
        <f>AE103/AD103</f>
        <v>1</v>
      </c>
      <c r="AG103" s="33"/>
      <c r="AH103" s="21"/>
      <c r="AI103" s="21"/>
      <c r="AJ103" s="21"/>
      <c r="AK103" s="21"/>
    </row>
    <row r="104" spans="1:37" ht="13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>
        <v>8</v>
      </c>
      <c r="S104" s="11">
        <v>8</v>
      </c>
      <c r="T104" s="11">
        <v>4</v>
      </c>
      <c r="U104" s="11">
        <v>0</v>
      </c>
      <c r="V104" s="11">
        <v>1</v>
      </c>
      <c r="W104" s="11">
        <v>0</v>
      </c>
      <c r="X104" s="11">
        <v>0</v>
      </c>
      <c r="Y104" s="11">
        <v>5</v>
      </c>
      <c r="Z104" s="11">
        <v>0</v>
      </c>
      <c r="AA104" s="11">
        <v>1</v>
      </c>
      <c r="AB104" s="14" t="s">
        <v>152</v>
      </c>
      <c r="AC104" s="11" t="s">
        <v>28</v>
      </c>
      <c r="AD104" s="15">
        <v>20</v>
      </c>
      <c r="AE104" s="19">
        <v>20</v>
      </c>
      <c r="AF104" s="58">
        <f t="shared" si="3"/>
        <v>1</v>
      </c>
      <c r="AG104" s="33"/>
      <c r="AH104" s="21"/>
      <c r="AI104" s="21"/>
      <c r="AJ104" s="21"/>
      <c r="AK104" s="21"/>
    </row>
    <row r="105" spans="1:33" ht="78">
      <c r="A105" s="11">
        <v>6</v>
      </c>
      <c r="B105" s="11">
        <v>0</v>
      </c>
      <c r="C105" s="11">
        <v>1</v>
      </c>
      <c r="D105" s="11">
        <v>0</v>
      </c>
      <c r="E105" s="11">
        <v>4</v>
      </c>
      <c r="F105" s="11">
        <v>0</v>
      </c>
      <c r="G105" s="11">
        <v>9</v>
      </c>
      <c r="H105" s="11">
        <v>8</v>
      </c>
      <c r="I105" s="11">
        <v>8</v>
      </c>
      <c r="J105" s="11">
        <v>4</v>
      </c>
      <c r="K105" s="11">
        <v>0</v>
      </c>
      <c r="L105" s="11">
        <v>1</v>
      </c>
      <c r="M105" s="11" t="s">
        <v>22</v>
      </c>
      <c r="N105" s="11">
        <v>1</v>
      </c>
      <c r="O105" s="11">
        <v>0</v>
      </c>
      <c r="P105" s="11">
        <v>2</v>
      </c>
      <c r="Q105" s="11">
        <v>0</v>
      </c>
      <c r="R105" s="11">
        <v>8</v>
      </c>
      <c r="S105" s="11">
        <v>8</v>
      </c>
      <c r="T105" s="11">
        <v>4</v>
      </c>
      <c r="U105" s="11">
        <v>0</v>
      </c>
      <c r="V105" s="11">
        <v>1</v>
      </c>
      <c r="W105" s="11">
        <v>0</v>
      </c>
      <c r="X105" s="11">
        <v>0</v>
      </c>
      <c r="Y105" s="11">
        <v>6</v>
      </c>
      <c r="Z105" s="11">
        <v>0</v>
      </c>
      <c r="AA105" s="11">
        <v>0</v>
      </c>
      <c r="AB105" s="17" t="s">
        <v>153</v>
      </c>
      <c r="AC105" s="6" t="s">
        <v>25</v>
      </c>
      <c r="AD105" s="66">
        <v>426</v>
      </c>
      <c r="AE105" s="92">
        <v>362.6</v>
      </c>
      <c r="AF105" s="58">
        <f t="shared" si="3"/>
        <v>0.8511737089201878</v>
      </c>
      <c r="AG105" s="87" t="s">
        <v>208</v>
      </c>
    </row>
    <row r="106" spans="1:33" ht="30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7" t="s">
        <v>181</v>
      </c>
      <c r="AC106" s="6" t="s">
        <v>25</v>
      </c>
      <c r="AD106" s="15">
        <v>426</v>
      </c>
      <c r="AE106" s="11">
        <v>362.6</v>
      </c>
      <c r="AF106" s="58">
        <f t="shared" si="3"/>
        <v>0.8511737089201878</v>
      </c>
      <c r="AG106" s="34"/>
    </row>
    <row r="107" spans="1:33" ht="5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>
        <v>8</v>
      </c>
      <c r="S107" s="11">
        <v>8</v>
      </c>
      <c r="T107" s="11">
        <v>4</v>
      </c>
      <c r="U107" s="11">
        <v>0</v>
      </c>
      <c r="V107" s="11">
        <v>1</v>
      </c>
      <c r="W107" s="11">
        <v>0</v>
      </c>
      <c r="X107" s="11">
        <v>0</v>
      </c>
      <c r="Y107" s="11">
        <v>6</v>
      </c>
      <c r="Z107" s="11">
        <v>0</v>
      </c>
      <c r="AA107" s="11">
        <v>1</v>
      </c>
      <c r="AB107" s="14" t="s">
        <v>152</v>
      </c>
      <c r="AC107" s="11" t="s">
        <v>28</v>
      </c>
      <c r="AD107" s="15">
        <v>20</v>
      </c>
      <c r="AE107" s="11">
        <v>20</v>
      </c>
      <c r="AF107" s="58">
        <f t="shared" si="3"/>
        <v>1</v>
      </c>
      <c r="AG107" s="34"/>
    </row>
    <row r="108" spans="1:33" ht="93">
      <c r="A108" s="11">
        <v>6</v>
      </c>
      <c r="B108" s="11">
        <v>0</v>
      </c>
      <c r="C108" s="11">
        <v>1</v>
      </c>
      <c r="D108" s="11">
        <v>0</v>
      </c>
      <c r="E108" s="11">
        <v>4</v>
      </c>
      <c r="F108" s="11">
        <v>0</v>
      </c>
      <c r="G108" s="11">
        <v>9</v>
      </c>
      <c r="H108" s="11">
        <v>8</v>
      </c>
      <c r="I108" s="11">
        <v>8</v>
      </c>
      <c r="J108" s="11">
        <v>4</v>
      </c>
      <c r="K108" s="11">
        <v>0</v>
      </c>
      <c r="L108" s="11">
        <v>1</v>
      </c>
      <c r="M108" s="11">
        <v>1</v>
      </c>
      <c r="N108" s="11">
        <v>1</v>
      </c>
      <c r="O108" s="11">
        <v>0</v>
      </c>
      <c r="P108" s="11">
        <v>2</v>
      </c>
      <c r="Q108" s="11">
        <v>0</v>
      </c>
      <c r="R108" s="11">
        <v>8</v>
      </c>
      <c r="S108" s="11">
        <v>8</v>
      </c>
      <c r="T108" s="11">
        <v>4</v>
      </c>
      <c r="U108" s="11">
        <v>0</v>
      </c>
      <c r="V108" s="11">
        <v>1</v>
      </c>
      <c r="W108" s="11">
        <v>0</v>
      </c>
      <c r="X108" s="11">
        <v>0</v>
      </c>
      <c r="Y108" s="11">
        <v>7</v>
      </c>
      <c r="Z108" s="11">
        <v>0</v>
      </c>
      <c r="AA108" s="11">
        <v>0</v>
      </c>
      <c r="AB108" s="17" t="s">
        <v>154</v>
      </c>
      <c r="AC108" s="6" t="s">
        <v>25</v>
      </c>
      <c r="AD108" s="66">
        <v>1703.8</v>
      </c>
      <c r="AE108" s="92">
        <v>1360.2</v>
      </c>
      <c r="AF108" s="58">
        <f t="shared" si="3"/>
        <v>0.7983331376922175</v>
      </c>
      <c r="AG108" s="87" t="s">
        <v>208</v>
      </c>
    </row>
    <row r="109" spans="1:33" ht="30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7" t="s">
        <v>182</v>
      </c>
      <c r="AC109" s="6" t="s">
        <v>25</v>
      </c>
      <c r="AD109" s="15">
        <v>1703.8</v>
      </c>
      <c r="AE109" s="19">
        <v>1360.2</v>
      </c>
      <c r="AF109" s="58">
        <f t="shared" si="3"/>
        <v>0.7983331376922175</v>
      </c>
      <c r="AG109" s="33"/>
    </row>
    <row r="110" spans="1:33" ht="30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>
        <v>8</v>
      </c>
      <c r="S110" s="11">
        <v>8</v>
      </c>
      <c r="T110" s="11">
        <v>4</v>
      </c>
      <c r="U110" s="11">
        <v>0</v>
      </c>
      <c r="V110" s="11">
        <v>1</v>
      </c>
      <c r="W110" s="11">
        <v>0</v>
      </c>
      <c r="X110" s="11">
        <v>0</v>
      </c>
      <c r="Y110" s="11">
        <v>7</v>
      </c>
      <c r="Z110" s="11">
        <v>0</v>
      </c>
      <c r="AA110" s="11">
        <v>1</v>
      </c>
      <c r="AB110" s="14" t="s">
        <v>155</v>
      </c>
      <c r="AC110" s="11" t="s">
        <v>28</v>
      </c>
      <c r="AD110" s="15">
        <v>80</v>
      </c>
      <c r="AE110" s="56">
        <v>80</v>
      </c>
      <c r="AF110" s="58">
        <f t="shared" si="3"/>
        <v>1</v>
      </c>
      <c r="AG110" s="33"/>
    </row>
    <row r="111" spans="1:33" ht="46.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9">
        <v>8</v>
      </c>
      <c r="S111" s="9">
        <v>8</v>
      </c>
      <c r="T111" s="11">
        <v>4</v>
      </c>
      <c r="U111" s="11">
        <v>0</v>
      </c>
      <c r="V111" s="11">
        <v>2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1" t="s">
        <v>87</v>
      </c>
      <c r="AC111" s="68" t="s">
        <v>25</v>
      </c>
      <c r="AD111" s="69">
        <f>AD120</f>
        <v>1000</v>
      </c>
      <c r="AE111" s="69">
        <f>AE120</f>
        <v>567.4</v>
      </c>
      <c r="AF111" s="58">
        <f t="shared" si="3"/>
        <v>0.5674</v>
      </c>
      <c r="AG111" s="108"/>
    </row>
    <row r="112" spans="1:33" ht="46.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9">
        <v>8</v>
      </c>
      <c r="S112" s="9">
        <v>8</v>
      </c>
      <c r="T112" s="11">
        <v>4</v>
      </c>
      <c r="U112" s="11">
        <v>0</v>
      </c>
      <c r="V112" s="11">
        <v>2</v>
      </c>
      <c r="W112" s="11">
        <v>0</v>
      </c>
      <c r="X112" s="11">
        <v>0</v>
      </c>
      <c r="Y112" s="11">
        <v>0</v>
      </c>
      <c r="Z112" s="11">
        <v>0</v>
      </c>
      <c r="AA112" s="11">
        <v>1</v>
      </c>
      <c r="AB112" s="41" t="s">
        <v>88</v>
      </c>
      <c r="AC112" s="68" t="s">
        <v>40</v>
      </c>
      <c r="AD112" s="120">
        <v>41</v>
      </c>
      <c r="AE112" s="121">
        <v>17</v>
      </c>
      <c r="AF112" s="122">
        <f t="shared" si="3"/>
        <v>0.4146341463414634</v>
      </c>
      <c r="AG112" s="33"/>
    </row>
    <row r="113" spans="1:33" ht="46.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9">
        <v>8</v>
      </c>
      <c r="S113" s="9">
        <v>8</v>
      </c>
      <c r="T113" s="11">
        <v>4</v>
      </c>
      <c r="U113" s="11">
        <v>0</v>
      </c>
      <c r="V113" s="11">
        <v>2</v>
      </c>
      <c r="W113" s="11">
        <v>0</v>
      </c>
      <c r="X113" s="11">
        <v>0</v>
      </c>
      <c r="Y113" s="11">
        <v>0</v>
      </c>
      <c r="Z113" s="11">
        <v>0</v>
      </c>
      <c r="AA113" s="11">
        <v>2</v>
      </c>
      <c r="AB113" s="41" t="s">
        <v>89</v>
      </c>
      <c r="AC113" s="68" t="s">
        <v>40</v>
      </c>
      <c r="AD113" s="120">
        <v>6</v>
      </c>
      <c r="AE113" s="123">
        <v>25</v>
      </c>
      <c r="AF113" s="122">
        <f t="shared" si="3"/>
        <v>4.166666666666667</v>
      </c>
      <c r="AG113" s="33"/>
    </row>
    <row r="114" spans="1:33" ht="46.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9">
        <v>8</v>
      </c>
      <c r="S114" s="9">
        <v>8</v>
      </c>
      <c r="T114" s="11">
        <v>4</v>
      </c>
      <c r="U114" s="11">
        <v>0</v>
      </c>
      <c r="V114" s="11">
        <v>2</v>
      </c>
      <c r="W114" s="11">
        <v>0</v>
      </c>
      <c r="X114" s="11">
        <v>0</v>
      </c>
      <c r="Y114" s="11">
        <v>1</v>
      </c>
      <c r="Z114" s="11">
        <v>0</v>
      </c>
      <c r="AA114" s="11">
        <v>0</v>
      </c>
      <c r="AB114" s="32" t="s">
        <v>90</v>
      </c>
      <c r="AC114" s="68" t="s">
        <v>91</v>
      </c>
      <c r="AD114" s="68" t="s">
        <v>114</v>
      </c>
      <c r="AE114" s="19" t="s">
        <v>114</v>
      </c>
      <c r="AF114" s="58">
        <v>1</v>
      </c>
      <c r="AG114" s="33"/>
    </row>
    <row r="115" spans="1:33" ht="30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9">
        <v>8</v>
      </c>
      <c r="S115" s="9">
        <v>8</v>
      </c>
      <c r="T115" s="11">
        <v>4</v>
      </c>
      <c r="U115" s="11">
        <v>0</v>
      </c>
      <c r="V115" s="11">
        <v>2</v>
      </c>
      <c r="W115" s="11">
        <v>0</v>
      </c>
      <c r="X115" s="11">
        <v>0</v>
      </c>
      <c r="Y115" s="11">
        <v>1</v>
      </c>
      <c r="Z115" s="11">
        <v>0</v>
      </c>
      <c r="AA115" s="35">
        <v>1</v>
      </c>
      <c r="AB115" s="31" t="s">
        <v>92</v>
      </c>
      <c r="AC115" s="68" t="s">
        <v>40</v>
      </c>
      <c r="AD115" s="68">
        <v>4</v>
      </c>
      <c r="AE115" s="56">
        <v>1</v>
      </c>
      <c r="AF115" s="58">
        <f t="shared" si="3"/>
        <v>0.25</v>
      </c>
      <c r="AG115" s="34"/>
    </row>
    <row r="116" spans="1:33" ht="46.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9">
        <v>8</v>
      </c>
      <c r="S116" s="9">
        <v>8</v>
      </c>
      <c r="T116" s="11">
        <v>4</v>
      </c>
      <c r="U116" s="11">
        <v>0</v>
      </c>
      <c r="V116" s="11">
        <v>2</v>
      </c>
      <c r="W116" s="11">
        <v>0</v>
      </c>
      <c r="X116" s="11">
        <v>0</v>
      </c>
      <c r="Y116" s="11">
        <v>2</v>
      </c>
      <c r="Z116" s="11">
        <v>0</v>
      </c>
      <c r="AA116" s="11">
        <v>0</v>
      </c>
      <c r="AB116" s="41" t="s">
        <v>93</v>
      </c>
      <c r="AC116" s="68" t="s">
        <v>91</v>
      </c>
      <c r="AD116" s="68" t="s">
        <v>114</v>
      </c>
      <c r="AE116" s="19" t="s">
        <v>114</v>
      </c>
      <c r="AF116" s="58">
        <v>1</v>
      </c>
      <c r="AG116" s="33"/>
    </row>
    <row r="117" spans="1:33" ht="46.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9">
        <v>8</v>
      </c>
      <c r="S117" s="9">
        <v>8</v>
      </c>
      <c r="T117" s="11">
        <v>4</v>
      </c>
      <c r="U117" s="11">
        <v>0</v>
      </c>
      <c r="V117" s="11">
        <v>2</v>
      </c>
      <c r="W117" s="11">
        <v>0</v>
      </c>
      <c r="X117" s="11">
        <v>0</v>
      </c>
      <c r="Y117" s="11">
        <v>2</v>
      </c>
      <c r="Z117" s="11">
        <v>0</v>
      </c>
      <c r="AA117" s="11">
        <v>1</v>
      </c>
      <c r="AB117" s="41" t="s">
        <v>94</v>
      </c>
      <c r="AC117" s="68" t="s">
        <v>95</v>
      </c>
      <c r="AD117" s="68">
        <v>2</v>
      </c>
      <c r="AE117" s="19">
        <v>2.4</v>
      </c>
      <c r="AF117" s="58">
        <f t="shared" si="3"/>
        <v>1.2</v>
      </c>
      <c r="AG117" s="33"/>
    </row>
    <row r="118" spans="1:33" ht="46.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9">
        <v>8</v>
      </c>
      <c r="S118" s="9">
        <v>8</v>
      </c>
      <c r="T118" s="11">
        <v>4</v>
      </c>
      <c r="U118" s="11">
        <v>0</v>
      </c>
      <c r="V118" s="11">
        <v>2</v>
      </c>
      <c r="W118" s="11">
        <v>0</v>
      </c>
      <c r="X118" s="11">
        <v>0</v>
      </c>
      <c r="Y118" s="11">
        <v>3</v>
      </c>
      <c r="Z118" s="11">
        <v>0</v>
      </c>
      <c r="AA118" s="35">
        <v>0</v>
      </c>
      <c r="AB118" s="31" t="s">
        <v>96</v>
      </c>
      <c r="AC118" s="68" t="s">
        <v>91</v>
      </c>
      <c r="AD118" s="68" t="s">
        <v>114</v>
      </c>
      <c r="AE118" s="19" t="s">
        <v>114</v>
      </c>
      <c r="AF118" s="58">
        <v>1</v>
      </c>
      <c r="AG118" s="33"/>
    </row>
    <row r="119" spans="1:33" ht="70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9">
        <v>8</v>
      </c>
      <c r="S119" s="9">
        <v>8</v>
      </c>
      <c r="T119" s="11">
        <v>4</v>
      </c>
      <c r="U119" s="11">
        <v>0</v>
      </c>
      <c r="V119" s="11">
        <v>2</v>
      </c>
      <c r="W119" s="11">
        <v>0</v>
      </c>
      <c r="X119" s="11">
        <v>0</v>
      </c>
      <c r="Y119" s="11">
        <v>3</v>
      </c>
      <c r="Z119" s="11">
        <v>0</v>
      </c>
      <c r="AA119" s="35">
        <v>1</v>
      </c>
      <c r="AB119" s="31" t="s">
        <v>97</v>
      </c>
      <c r="AC119" s="68" t="s">
        <v>95</v>
      </c>
      <c r="AD119" s="68">
        <v>2</v>
      </c>
      <c r="AE119" s="11">
        <v>2.4</v>
      </c>
      <c r="AF119" s="58">
        <f t="shared" si="3"/>
        <v>1.2</v>
      </c>
      <c r="AG119" s="34"/>
    </row>
    <row r="120" spans="1:33" ht="62.25">
      <c r="A120" s="19">
        <v>6</v>
      </c>
      <c r="B120" s="19">
        <v>0</v>
      </c>
      <c r="C120" s="19">
        <v>1</v>
      </c>
      <c r="D120" s="19">
        <v>0</v>
      </c>
      <c r="E120" s="19">
        <v>4</v>
      </c>
      <c r="F120" s="19">
        <v>0</v>
      </c>
      <c r="G120" s="19">
        <v>9</v>
      </c>
      <c r="H120" s="19">
        <v>8</v>
      </c>
      <c r="I120" s="19">
        <v>8</v>
      </c>
      <c r="J120" s="19">
        <v>4</v>
      </c>
      <c r="K120" s="19">
        <v>0</v>
      </c>
      <c r="L120" s="19">
        <v>2</v>
      </c>
      <c r="M120" s="19">
        <v>2</v>
      </c>
      <c r="N120" s="19">
        <v>0</v>
      </c>
      <c r="O120" s="19">
        <v>0</v>
      </c>
      <c r="P120" s="19">
        <v>4</v>
      </c>
      <c r="Q120" s="19">
        <v>0</v>
      </c>
      <c r="R120" s="29">
        <v>8</v>
      </c>
      <c r="S120" s="29">
        <v>8</v>
      </c>
      <c r="T120" s="19">
        <v>4</v>
      </c>
      <c r="U120" s="19">
        <v>0</v>
      </c>
      <c r="V120" s="19">
        <v>2</v>
      </c>
      <c r="W120" s="19">
        <v>0</v>
      </c>
      <c r="X120" s="19">
        <v>0</v>
      </c>
      <c r="Y120" s="19">
        <v>4</v>
      </c>
      <c r="Z120" s="19">
        <v>0</v>
      </c>
      <c r="AA120" s="36">
        <v>0</v>
      </c>
      <c r="AB120" s="31" t="s">
        <v>98</v>
      </c>
      <c r="AC120" s="70" t="s">
        <v>25</v>
      </c>
      <c r="AD120" s="69">
        <v>1000</v>
      </c>
      <c r="AE120" s="92">
        <v>567.4</v>
      </c>
      <c r="AF120" s="58">
        <f t="shared" si="3"/>
        <v>0.5674</v>
      </c>
      <c r="AG120" s="108" t="s">
        <v>209</v>
      </c>
    </row>
    <row r="121" spans="1:33" ht="9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9">
        <v>8</v>
      </c>
      <c r="S121" s="9">
        <v>8</v>
      </c>
      <c r="T121" s="11">
        <v>4</v>
      </c>
      <c r="U121" s="11">
        <v>0</v>
      </c>
      <c r="V121" s="11">
        <v>2</v>
      </c>
      <c r="W121" s="11">
        <v>0</v>
      </c>
      <c r="X121" s="11">
        <v>0</v>
      </c>
      <c r="Y121" s="11">
        <v>4</v>
      </c>
      <c r="Z121" s="11">
        <v>0</v>
      </c>
      <c r="AA121" s="35">
        <v>1</v>
      </c>
      <c r="AB121" s="30" t="s">
        <v>99</v>
      </c>
      <c r="AC121" s="68" t="s">
        <v>40</v>
      </c>
      <c r="AD121" s="68">
        <v>4</v>
      </c>
      <c r="AE121" s="19">
        <v>4</v>
      </c>
      <c r="AF121" s="58">
        <f t="shared" si="3"/>
        <v>1</v>
      </c>
      <c r="AG121" s="33"/>
    </row>
    <row r="122" spans="1:33" ht="62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9">
        <v>8</v>
      </c>
      <c r="S122" s="9">
        <v>8</v>
      </c>
      <c r="T122" s="11">
        <v>4</v>
      </c>
      <c r="U122" s="11">
        <v>0</v>
      </c>
      <c r="V122" s="11">
        <v>2</v>
      </c>
      <c r="W122" s="11">
        <v>0</v>
      </c>
      <c r="X122" s="11">
        <v>0</v>
      </c>
      <c r="Y122" s="11">
        <v>5</v>
      </c>
      <c r="Z122" s="11">
        <v>0</v>
      </c>
      <c r="AA122" s="35">
        <v>0</v>
      </c>
      <c r="AB122" s="31" t="s">
        <v>100</v>
      </c>
      <c r="AC122" s="68" t="s">
        <v>91</v>
      </c>
      <c r="AD122" s="68" t="s">
        <v>114</v>
      </c>
      <c r="AE122" s="19" t="s">
        <v>114</v>
      </c>
      <c r="AF122" s="58" t="s">
        <v>202</v>
      </c>
      <c r="AG122" s="33"/>
    </row>
    <row r="123" spans="1:33" ht="62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9">
        <v>8</v>
      </c>
      <c r="S123" s="9">
        <v>8</v>
      </c>
      <c r="T123" s="11">
        <v>4</v>
      </c>
      <c r="U123" s="11">
        <v>0</v>
      </c>
      <c r="V123" s="11">
        <v>2</v>
      </c>
      <c r="W123" s="11">
        <v>0</v>
      </c>
      <c r="X123" s="11">
        <v>0</v>
      </c>
      <c r="Y123" s="11">
        <v>5</v>
      </c>
      <c r="Z123" s="11">
        <v>0</v>
      </c>
      <c r="AA123" s="35">
        <v>1</v>
      </c>
      <c r="AB123" s="31" t="s">
        <v>101</v>
      </c>
      <c r="AC123" s="68" t="s">
        <v>40</v>
      </c>
      <c r="AD123" s="68">
        <v>2</v>
      </c>
      <c r="AE123" s="56">
        <v>2</v>
      </c>
      <c r="AF123" s="58">
        <f t="shared" si="3"/>
        <v>1</v>
      </c>
      <c r="AG123" s="34"/>
    </row>
    <row r="124" spans="1:33" ht="108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9">
        <v>8</v>
      </c>
      <c r="S124" s="9">
        <v>8</v>
      </c>
      <c r="T124" s="11">
        <v>4</v>
      </c>
      <c r="U124" s="11">
        <v>0</v>
      </c>
      <c r="V124" s="11">
        <v>2</v>
      </c>
      <c r="W124" s="11">
        <v>0</v>
      </c>
      <c r="X124" s="11">
        <v>0</v>
      </c>
      <c r="Y124" s="11">
        <v>6</v>
      </c>
      <c r="Z124" s="11">
        <v>0</v>
      </c>
      <c r="AA124" s="35">
        <v>0</v>
      </c>
      <c r="AB124" s="31" t="s">
        <v>102</v>
      </c>
      <c r="AC124" s="68" t="s">
        <v>91</v>
      </c>
      <c r="AD124" s="68" t="s">
        <v>114</v>
      </c>
      <c r="AE124" s="68" t="s">
        <v>114</v>
      </c>
      <c r="AF124" s="58">
        <v>1</v>
      </c>
      <c r="AG124" s="33"/>
    </row>
    <row r="125" spans="1:33" ht="30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49"/>
      <c r="R125" s="29">
        <v>8</v>
      </c>
      <c r="S125" s="29">
        <v>8</v>
      </c>
      <c r="T125" s="19">
        <v>4</v>
      </c>
      <c r="U125" s="19">
        <v>0</v>
      </c>
      <c r="V125" s="19">
        <v>2</v>
      </c>
      <c r="W125" s="19">
        <v>0</v>
      </c>
      <c r="X125" s="19">
        <v>0</v>
      </c>
      <c r="Y125" s="19">
        <v>6</v>
      </c>
      <c r="Z125" s="19">
        <v>0</v>
      </c>
      <c r="AA125" s="36">
        <v>1</v>
      </c>
      <c r="AB125" s="50" t="s">
        <v>156</v>
      </c>
      <c r="AC125" s="57" t="s">
        <v>40</v>
      </c>
      <c r="AD125" s="57">
        <v>4</v>
      </c>
      <c r="AE125" s="19">
        <v>4</v>
      </c>
      <c r="AF125" s="58">
        <f t="shared" si="3"/>
        <v>1</v>
      </c>
      <c r="AG125" s="33"/>
    </row>
    <row r="126" spans="1:33" ht="46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9">
        <v>8</v>
      </c>
      <c r="S126" s="9">
        <v>8</v>
      </c>
      <c r="T126" s="15">
        <v>4</v>
      </c>
      <c r="U126" s="15">
        <v>0</v>
      </c>
      <c r="V126" s="15">
        <v>3</v>
      </c>
      <c r="W126" s="15">
        <v>0</v>
      </c>
      <c r="X126" s="15">
        <v>0</v>
      </c>
      <c r="Y126" s="15">
        <v>0</v>
      </c>
      <c r="Z126" s="15">
        <v>0</v>
      </c>
      <c r="AA126" s="37">
        <v>0</v>
      </c>
      <c r="AB126" s="28" t="s">
        <v>103</v>
      </c>
      <c r="AC126" s="71" t="s">
        <v>25</v>
      </c>
      <c r="AD126" s="65">
        <f>AD129+AD131</f>
        <v>15</v>
      </c>
      <c r="AE126" s="65">
        <f>AE129+AE131</f>
        <v>0</v>
      </c>
      <c r="AF126" s="58">
        <f t="shared" si="3"/>
        <v>0</v>
      </c>
      <c r="AG126" s="33"/>
    </row>
    <row r="127" spans="1:33" ht="46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9">
        <v>8</v>
      </c>
      <c r="S127" s="9">
        <v>8</v>
      </c>
      <c r="T127" s="15">
        <v>4</v>
      </c>
      <c r="U127" s="15">
        <v>0</v>
      </c>
      <c r="V127" s="15">
        <v>3</v>
      </c>
      <c r="W127" s="15">
        <v>0</v>
      </c>
      <c r="X127" s="15">
        <v>0</v>
      </c>
      <c r="Y127" s="15">
        <v>0</v>
      </c>
      <c r="Z127" s="15">
        <v>0</v>
      </c>
      <c r="AA127" s="37">
        <v>1</v>
      </c>
      <c r="AB127" s="42" t="s">
        <v>104</v>
      </c>
      <c r="AC127" s="71" t="s">
        <v>40</v>
      </c>
      <c r="AD127" s="123">
        <v>1</v>
      </c>
      <c r="AE127" s="123">
        <v>4</v>
      </c>
      <c r="AF127" s="122">
        <f t="shared" si="3"/>
        <v>4</v>
      </c>
      <c r="AG127" s="34"/>
    </row>
    <row r="128" spans="1:33" ht="111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9">
        <v>8</v>
      </c>
      <c r="S128" s="9">
        <v>8</v>
      </c>
      <c r="T128" s="15">
        <v>4</v>
      </c>
      <c r="U128" s="15">
        <v>0</v>
      </c>
      <c r="V128" s="15">
        <v>3</v>
      </c>
      <c r="W128" s="15">
        <v>0</v>
      </c>
      <c r="X128" s="15">
        <v>0</v>
      </c>
      <c r="Y128" s="15">
        <v>0</v>
      </c>
      <c r="Z128" s="15">
        <v>0</v>
      </c>
      <c r="AA128" s="37">
        <v>2</v>
      </c>
      <c r="AB128" s="42" t="s">
        <v>105</v>
      </c>
      <c r="AC128" s="71" t="s">
        <v>40</v>
      </c>
      <c r="AD128" s="123">
        <v>1</v>
      </c>
      <c r="AE128" s="121">
        <v>4</v>
      </c>
      <c r="AF128" s="122">
        <f t="shared" si="3"/>
        <v>4</v>
      </c>
      <c r="AG128" s="33"/>
    </row>
    <row r="129" spans="1:33" ht="69">
      <c r="A129" s="15">
        <v>6</v>
      </c>
      <c r="B129" s="15">
        <v>7</v>
      </c>
      <c r="C129" s="15">
        <v>5</v>
      </c>
      <c r="D129" s="15">
        <v>0</v>
      </c>
      <c r="E129" s="15">
        <v>7</v>
      </c>
      <c r="F129" s="15">
        <v>0</v>
      </c>
      <c r="G129" s="15">
        <v>9</v>
      </c>
      <c r="H129" s="15">
        <v>8</v>
      </c>
      <c r="I129" s="15">
        <v>8</v>
      </c>
      <c r="J129" s="15">
        <v>4</v>
      </c>
      <c r="K129" s="15">
        <v>0</v>
      </c>
      <c r="L129" s="15">
        <v>3</v>
      </c>
      <c r="M129" s="15">
        <v>2</v>
      </c>
      <c r="N129" s="15">
        <v>0</v>
      </c>
      <c r="O129" s="15">
        <v>0</v>
      </c>
      <c r="P129" s="15">
        <v>1</v>
      </c>
      <c r="Q129" s="15">
        <v>0</v>
      </c>
      <c r="R129" s="9">
        <v>8</v>
      </c>
      <c r="S129" s="9">
        <v>8</v>
      </c>
      <c r="T129" s="15">
        <v>4</v>
      </c>
      <c r="U129" s="15">
        <v>0</v>
      </c>
      <c r="V129" s="15">
        <v>3</v>
      </c>
      <c r="W129" s="15">
        <v>0</v>
      </c>
      <c r="X129" s="15">
        <v>0</v>
      </c>
      <c r="Y129" s="15">
        <v>1</v>
      </c>
      <c r="Z129" s="15">
        <v>0</v>
      </c>
      <c r="AA129" s="37">
        <v>0</v>
      </c>
      <c r="AB129" s="42" t="s">
        <v>120</v>
      </c>
      <c r="AC129" s="71" t="s">
        <v>25</v>
      </c>
      <c r="AD129" s="65">
        <v>5</v>
      </c>
      <c r="AE129" s="73">
        <v>0</v>
      </c>
      <c r="AF129" s="58">
        <f t="shared" si="3"/>
        <v>0</v>
      </c>
      <c r="AG129" s="109" t="s">
        <v>210</v>
      </c>
    </row>
    <row r="130" spans="1:33" ht="120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9">
        <v>8</v>
      </c>
      <c r="S130" s="9">
        <v>8</v>
      </c>
      <c r="T130" s="15">
        <v>4</v>
      </c>
      <c r="U130" s="15">
        <v>0</v>
      </c>
      <c r="V130" s="15">
        <v>3</v>
      </c>
      <c r="W130" s="15">
        <v>0</v>
      </c>
      <c r="X130" s="15">
        <v>0</v>
      </c>
      <c r="Y130" s="15">
        <v>1</v>
      </c>
      <c r="Z130" s="15">
        <v>0</v>
      </c>
      <c r="AA130" s="37">
        <v>1</v>
      </c>
      <c r="AB130" s="42" t="s">
        <v>106</v>
      </c>
      <c r="AC130" s="71" t="s">
        <v>40</v>
      </c>
      <c r="AD130" s="9">
        <v>4</v>
      </c>
      <c r="AE130" s="19">
        <v>0</v>
      </c>
      <c r="AF130" s="58">
        <f t="shared" si="3"/>
        <v>0</v>
      </c>
      <c r="AG130" s="33"/>
    </row>
    <row r="131" spans="1:33" ht="69">
      <c r="A131" s="15">
        <v>6</v>
      </c>
      <c r="B131" s="15">
        <v>7</v>
      </c>
      <c r="C131" s="15">
        <v>5</v>
      </c>
      <c r="D131" s="15">
        <v>0</v>
      </c>
      <c r="E131" s="15">
        <v>7</v>
      </c>
      <c r="F131" s="15">
        <v>0</v>
      </c>
      <c r="G131" s="15">
        <v>9</v>
      </c>
      <c r="H131" s="15">
        <v>8</v>
      </c>
      <c r="I131" s="15">
        <v>8</v>
      </c>
      <c r="J131" s="15">
        <v>4</v>
      </c>
      <c r="K131" s="15">
        <v>0</v>
      </c>
      <c r="L131" s="15">
        <v>3</v>
      </c>
      <c r="M131" s="15">
        <v>2</v>
      </c>
      <c r="N131" s="15">
        <v>0</v>
      </c>
      <c r="O131" s="15">
        <v>0</v>
      </c>
      <c r="P131" s="15">
        <v>2</v>
      </c>
      <c r="Q131" s="15">
        <v>0</v>
      </c>
      <c r="R131" s="9">
        <v>8</v>
      </c>
      <c r="S131" s="9">
        <v>8</v>
      </c>
      <c r="T131" s="15">
        <v>4</v>
      </c>
      <c r="U131" s="15">
        <v>0</v>
      </c>
      <c r="V131" s="15">
        <v>3</v>
      </c>
      <c r="W131" s="15">
        <v>0</v>
      </c>
      <c r="X131" s="15">
        <v>0</v>
      </c>
      <c r="Y131" s="15">
        <v>2</v>
      </c>
      <c r="Z131" s="15">
        <v>0</v>
      </c>
      <c r="AA131" s="37">
        <v>0</v>
      </c>
      <c r="AB131" s="42" t="s">
        <v>107</v>
      </c>
      <c r="AC131" s="71" t="s">
        <v>25</v>
      </c>
      <c r="AD131" s="65">
        <v>10</v>
      </c>
      <c r="AE131" s="60">
        <v>0</v>
      </c>
      <c r="AF131" s="58">
        <f t="shared" si="3"/>
        <v>0</v>
      </c>
      <c r="AG131" s="109" t="s">
        <v>210</v>
      </c>
    </row>
    <row r="132" spans="1:33" ht="30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29">
        <v>8</v>
      </c>
      <c r="S132" s="29">
        <v>8</v>
      </c>
      <c r="T132" s="38">
        <v>4</v>
      </c>
      <c r="U132" s="38">
        <v>0</v>
      </c>
      <c r="V132" s="38">
        <v>3</v>
      </c>
      <c r="W132" s="38">
        <v>0</v>
      </c>
      <c r="X132" s="38">
        <v>0</v>
      </c>
      <c r="Y132" s="38">
        <v>2</v>
      </c>
      <c r="Z132" s="38">
        <v>0</v>
      </c>
      <c r="AA132" s="39">
        <v>1</v>
      </c>
      <c r="AB132" s="42" t="s">
        <v>108</v>
      </c>
      <c r="AC132" s="71" t="s">
        <v>46</v>
      </c>
      <c r="AD132" s="9">
        <v>30</v>
      </c>
      <c r="AE132" s="19">
        <v>0</v>
      </c>
      <c r="AF132" s="58">
        <f t="shared" si="3"/>
        <v>0</v>
      </c>
      <c r="AG132" s="33"/>
    </row>
    <row r="133" spans="1:33" ht="78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29">
        <v>8</v>
      </c>
      <c r="S133" s="29">
        <v>8</v>
      </c>
      <c r="T133" s="38">
        <v>4</v>
      </c>
      <c r="U133" s="38">
        <v>0</v>
      </c>
      <c r="V133" s="38">
        <v>3</v>
      </c>
      <c r="W133" s="38">
        <v>0</v>
      </c>
      <c r="X133" s="38">
        <v>0</v>
      </c>
      <c r="Y133" s="38">
        <v>3</v>
      </c>
      <c r="Z133" s="38">
        <v>0</v>
      </c>
      <c r="AA133" s="39">
        <v>0</v>
      </c>
      <c r="AB133" s="42" t="s">
        <v>109</v>
      </c>
      <c r="AC133" s="71" t="s">
        <v>91</v>
      </c>
      <c r="AD133" s="68" t="s">
        <v>114</v>
      </c>
      <c r="AE133" s="19" t="s">
        <v>145</v>
      </c>
      <c r="AF133" s="58">
        <v>0</v>
      </c>
      <c r="AG133" s="33"/>
    </row>
    <row r="134" spans="1:33" ht="78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29">
        <v>8</v>
      </c>
      <c r="S134" s="29">
        <v>8</v>
      </c>
      <c r="T134" s="38">
        <v>4</v>
      </c>
      <c r="U134" s="38">
        <v>0</v>
      </c>
      <c r="V134" s="38">
        <v>3</v>
      </c>
      <c r="W134" s="38">
        <v>0</v>
      </c>
      <c r="X134" s="38">
        <v>0</v>
      </c>
      <c r="Y134" s="38">
        <v>3</v>
      </c>
      <c r="Z134" s="38">
        <v>0</v>
      </c>
      <c r="AA134" s="39">
        <v>1</v>
      </c>
      <c r="AB134" s="28" t="s">
        <v>121</v>
      </c>
      <c r="AC134" s="72" t="s">
        <v>40</v>
      </c>
      <c r="AD134" s="72">
        <v>20</v>
      </c>
      <c r="AE134" s="19">
        <v>0</v>
      </c>
      <c r="AF134" s="58">
        <f t="shared" si="3"/>
        <v>0</v>
      </c>
      <c r="AG134" s="33"/>
    </row>
    <row r="135" spans="1:33" ht="62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9">
        <v>8</v>
      </c>
      <c r="S135" s="9">
        <v>8</v>
      </c>
      <c r="T135" s="15">
        <v>4</v>
      </c>
      <c r="U135" s="15" t="s">
        <v>157</v>
      </c>
      <c r="V135" s="15">
        <v>4</v>
      </c>
      <c r="W135" s="15">
        <v>0</v>
      </c>
      <c r="X135" s="15">
        <v>0</v>
      </c>
      <c r="Y135" s="15">
        <v>0</v>
      </c>
      <c r="Z135" s="15">
        <v>0</v>
      </c>
      <c r="AA135" s="37">
        <v>0</v>
      </c>
      <c r="AB135" s="28" t="s">
        <v>158</v>
      </c>
      <c r="AC135" s="71" t="s">
        <v>25</v>
      </c>
      <c r="AD135" s="73">
        <f>AD136+AD151</f>
        <v>2383.2</v>
      </c>
      <c r="AE135" s="73">
        <f>AE136+AE151</f>
        <v>1684.9</v>
      </c>
      <c r="AF135" s="58">
        <f aca="true" t="shared" si="4" ref="AF135:AF164">AE135/AD135</f>
        <v>0.7069906008727762</v>
      </c>
      <c r="AG135" s="34"/>
    </row>
    <row r="136" spans="1:33" ht="78">
      <c r="A136" s="19">
        <v>6</v>
      </c>
      <c r="B136" s="19">
        <v>0</v>
      </c>
      <c r="C136" s="19">
        <v>1</v>
      </c>
      <c r="D136" s="19">
        <v>0</v>
      </c>
      <c r="E136" s="19">
        <v>4</v>
      </c>
      <c r="F136" s="19">
        <v>0</v>
      </c>
      <c r="G136" s="19">
        <v>9</v>
      </c>
      <c r="H136" s="19">
        <v>8</v>
      </c>
      <c r="I136" s="19">
        <v>8</v>
      </c>
      <c r="J136" s="19">
        <v>4</v>
      </c>
      <c r="K136" s="19" t="s">
        <v>157</v>
      </c>
      <c r="L136" s="19">
        <v>3</v>
      </c>
      <c r="M136" s="19">
        <v>1</v>
      </c>
      <c r="N136" s="19">
        <v>1</v>
      </c>
      <c r="O136" s="19">
        <v>0</v>
      </c>
      <c r="P136" s="19">
        <v>9</v>
      </c>
      <c r="Q136" s="19">
        <v>0</v>
      </c>
      <c r="R136" s="29">
        <v>8</v>
      </c>
      <c r="S136" s="29">
        <v>8</v>
      </c>
      <c r="T136" s="19">
        <v>4</v>
      </c>
      <c r="U136" s="19" t="s">
        <v>157</v>
      </c>
      <c r="V136" s="19">
        <v>4</v>
      </c>
      <c r="W136" s="19">
        <v>0</v>
      </c>
      <c r="X136" s="19">
        <v>0</v>
      </c>
      <c r="Y136" s="19">
        <v>1</v>
      </c>
      <c r="Z136" s="19">
        <v>0</v>
      </c>
      <c r="AA136" s="36">
        <v>0</v>
      </c>
      <c r="AB136" s="51" t="s">
        <v>159</v>
      </c>
      <c r="AC136" s="70" t="s">
        <v>25</v>
      </c>
      <c r="AD136" s="69">
        <v>1906.6</v>
      </c>
      <c r="AE136" s="65">
        <f>AE140+AE142+AE144+AE146+AE148+AE150</f>
        <v>1347.8000000000002</v>
      </c>
      <c r="AF136" s="58">
        <f t="shared" si="4"/>
        <v>0.7069128291198994</v>
      </c>
      <c r="AG136" s="109" t="s">
        <v>208</v>
      </c>
    </row>
    <row r="137" spans="1:33" ht="46.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9">
        <v>8</v>
      </c>
      <c r="S137" s="9">
        <v>8</v>
      </c>
      <c r="T137" s="11">
        <v>4</v>
      </c>
      <c r="U137" s="11" t="s">
        <v>157</v>
      </c>
      <c r="V137" s="11">
        <v>4</v>
      </c>
      <c r="W137" s="11">
        <v>0</v>
      </c>
      <c r="X137" s="11">
        <v>0</v>
      </c>
      <c r="Y137" s="11">
        <v>1</v>
      </c>
      <c r="Z137" s="11">
        <v>0</v>
      </c>
      <c r="AA137" s="35">
        <v>1</v>
      </c>
      <c r="AB137" s="30" t="s">
        <v>183</v>
      </c>
      <c r="AC137" s="68" t="s">
        <v>40</v>
      </c>
      <c r="AD137" s="74">
        <v>1</v>
      </c>
      <c r="AE137" s="74">
        <v>1</v>
      </c>
      <c r="AF137" s="58">
        <f t="shared" si="4"/>
        <v>1</v>
      </c>
      <c r="AG137" s="33"/>
    </row>
    <row r="138" spans="1:33" ht="46.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9">
        <v>8</v>
      </c>
      <c r="S138" s="9">
        <v>8</v>
      </c>
      <c r="T138" s="11">
        <v>4</v>
      </c>
      <c r="U138" s="11" t="s">
        <v>157</v>
      </c>
      <c r="V138" s="11">
        <v>4</v>
      </c>
      <c r="W138" s="11">
        <v>0</v>
      </c>
      <c r="X138" s="11">
        <v>0</v>
      </c>
      <c r="Y138" s="11">
        <v>1</v>
      </c>
      <c r="Z138" s="11">
        <v>0</v>
      </c>
      <c r="AA138" s="35">
        <v>2</v>
      </c>
      <c r="AB138" s="14" t="s">
        <v>184</v>
      </c>
      <c r="AC138" s="11" t="s">
        <v>28</v>
      </c>
      <c r="AD138" s="75">
        <v>80</v>
      </c>
      <c r="AE138" s="75">
        <v>80</v>
      </c>
      <c r="AF138" s="58">
        <f t="shared" si="4"/>
        <v>1</v>
      </c>
      <c r="AG138" s="33"/>
    </row>
    <row r="139" spans="1:3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9"/>
      <c r="S139" s="9"/>
      <c r="T139" s="11"/>
      <c r="U139" s="11"/>
      <c r="V139" s="11"/>
      <c r="W139" s="11"/>
      <c r="X139" s="11"/>
      <c r="Y139" s="11"/>
      <c r="Z139" s="11"/>
      <c r="AA139" s="35"/>
      <c r="AB139" s="14" t="s">
        <v>185</v>
      </c>
      <c r="AC139" s="11" t="s">
        <v>113</v>
      </c>
      <c r="AD139" s="75">
        <v>100</v>
      </c>
      <c r="AE139" s="75">
        <v>100</v>
      </c>
      <c r="AF139" s="58">
        <f t="shared" si="4"/>
        <v>1</v>
      </c>
      <c r="AG139" s="34"/>
    </row>
    <row r="140" spans="1:3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9"/>
      <c r="S140" s="9"/>
      <c r="T140" s="11"/>
      <c r="U140" s="11"/>
      <c r="V140" s="11"/>
      <c r="W140" s="11"/>
      <c r="X140" s="11"/>
      <c r="Y140" s="11"/>
      <c r="Z140" s="11"/>
      <c r="AA140" s="35"/>
      <c r="AB140" s="14" t="s">
        <v>186</v>
      </c>
      <c r="AC140" s="70" t="s">
        <v>25</v>
      </c>
      <c r="AD140" s="66">
        <v>93.4</v>
      </c>
      <c r="AE140" s="66">
        <v>142.7</v>
      </c>
      <c r="AF140" s="58">
        <f t="shared" si="4"/>
        <v>1.5278372591006422</v>
      </c>
      <c r="AG140" s="33"/>
    </row>
    <row r="141" spans="1:3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9"/>
      <c r="S141" s="9"/>
      <c r="T141" s="11"/>
      <c r="U141" s="11"/>
      <c r="V141" s="11"/>
      <c r="W141" s="11"/>
      <c r="X141" s="11"/>
      <c r="Y141" s="11"/>
      <c r="Z141" s="11"/>
      <c r="AA141" s="35"/>
      <c r="AB141" s="14" t="s">
        <v>187</v>
      </c>
      <c r="AC141" s="11" t="s">
        <v>113</v>
      </c>
      <c r="AD141" s="75">
        <v>144</v>
      </c>
      <c r="AE141" s="75">
        <v>144</v>
      </c>
      <c r="AF141" s="58">
        <f t="shared" si="4"/>
        <v>1</v>
      </c>
      <c r="AG141" s="33"/>
    </row>
    <row r="142" spans="1:3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9"/>
      <c r="S142" s="9"/>
      <c r="T142" s="11"/>
      <c r="U142" s="11"/>
      <c r="V142" s="11"/>
      <c r="W142" s="11"/>
      <c r="X142" s="11"/>
      <c r="Y142" s="11"/>
      <c r="Z142" s="11"/>
      <c r="AA142" s="35"/>
      <c r="AB142" s="14" t="s">
        <v>188</v>
      </c>
      <c r="AC142" s="70" t="s">
        <v>25</v>
      </c>
      <c r="AD142" s="66">
        <v>536.13</v>
      </c>
      <c r="AE142" s="66">
        <v>309.6</v>
      </c>
      <c r="AF142" s="58">
        <f t="shared" si="4"/>
        <v>0.577471881819708</v>
      </c>
      <c r="AG142" s="10"/>
    </row>
    <row r="143" spans="1:33" ht="46.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9"/>
      <c r="S143" s="9"/>
      <c r="T143" s="11"/>
      <c r="U143" s="11"/>
      <c r="V143" s="11"/>
      <c r="W143" s="11"/>
      <c r="X143" s="11"/>
      <c r="Y143" s="11"/>
      <c r="Z143" s="11"/>
      <c r="AA143" s="35"/>
      <c r="AB143" s="14" t="s">
        <v>189</v>
      </c>
      <c r="AC143" s="11" t="s">
        <v>113</v>
      </c>
      <c r="AD143" s="75">
        <v>42</v>
      </c>
      <c r="AE143" s="75">
        <v>174.4</v>
      </c>
      <c r="AF143" s="58">
        <f t="shared" si="4"/>
        <v>4.152380952380953</v>
      </c>
      <c r="AG143" s="33"/>
    </row>
    <row r="144" spans="1:33" ht="46.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9"/>
      <c r="S144" s="9"/>
      <c r="T144" s="11"/>
      <c r="U144" s="11"/>
      <c r="V144" s="11"/>
      <c r="W144" s="11"/>
      <c r="X144" s="11"/>
      <c r="Y144" s="11"/>
      <c r="Z144" s="11"/>
      <c r="AA144" s="35"/>
      <c r="AB144" s="14" t="s">
        <v>189</v>
      </c>
      <c r="AC144" s="70" t="s">
        <v>25</v>
      </c>
      <c r="AD144" s="66">
        <v>74.9</v>
      </c>
      <c r="AE144" s="66">
        <v>179.9</v>
      </c>
      <c r="AF144" s="58">
        <f t="shared" si="4"/>
        <v>2.4018691588785046</v>
      </c>
      <c r="AG144" s="33"/>
    </row>
    <row r="145" spans="1:3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9"/>
      <c r="S145" s="9"/>
      <c r="T145" s="11"/>
      <c r="U145" s="11"/>
      <c r="V145" s="11"/>
      <c r="W145" s="11"/>
      <c r="X145" s="11"/>
      <c r="Y145" s="11"/>
      <c r="Z145" s="11"/>
      <c r="AA145" s="35"/>
      <c r="AB145" s="14" t="s">
        <v>190</v>
      </c>
      <c r="AC145" s="11" t="s">
        <v>127</v>
      </c>
      <c r="AD145" s="75">
        <v>2</v>
      </c>
      <c r="AE145" s="75">
        <v>4</v>
      </c>
      <c r="AF145" s="58">
        <f t="shared" si="4"/>
        <v>2</v>
      </c>
      <c r="AG145" s="33"/>
    </row>
    <row r="146" spans="1:3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9"/>
      <c r="S146" s="9"/>
      <c r="T146" s="11"/>
      <c r="U146" s="11"/>
      <c r="V146" s="11"/>
      <c r="W146" s="11"/>
      <c r="X146" s="11"/>
      <c r="Y146" s="11"/>
      <c r="Z146" s="11"/>
      <c r="AA146" s="35"/>
      <c r="AB146" s="14" t="s">
        <v>190</v>
      </c>
      <c r="AC146" s="70" t="s">
        <v>25</v>
      </c>
      <c r="AD146" s="66">
        <v>308.4</v>
      </c>
      <c r="AE146" s="66">
        <v>356.3</v>
      </c>
      <c r="AF146" s="58">
        <f t="shared" si="4"/>
        <v>1.1553177691309988</v>
      </c>
      <c r="AG146" s="34"/>
    </row>
    <row r="147" spans="1:33" ht="30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9"/>
      <c r="S147" s="9"/>
      <c r="T147" s="11"/>
      <c r="U147" s="11"/>
      <c r="V147" s="11"/>
      <c r="W147" s="11"/>
      <c r="X147" s="11"/>
      <c r="Y147" s="11"/>
      <c r="Z147" s="11"/>
      <c r="AA147" s="35"/>
      <c r="AB147" s="14" t="s">
        <v>191</v>
      </c>
      <c r="AC147" s="11" t="s">
        <v>192</v>
      </c>
      <c r="AD147" s="75">
        <v>41.6</v>
      </c>
      <c r="AE147" s="75">
        <v>109.6</v>
      </c>
      <c r="AF147" s="58">
        <f t="shared" si="4"/>
        <v>2.6346153846153846</v>
      </c>
      <c r="AG147" s="33"/>
    </row>
    <row r="148" spans="1:33" ht="30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9"/>
      <c r="S148" s="9"/>
      <c r="T148" s="11"/>
      <c r="U148" s="11"/>
      <c r="V148" s="11"/>
      <c r="W148" s="11"/>
      <c r="X148" s="11"/>
      <c r="Y148" s="11"/>
      <c r="Z148" s="11"/>
      <c r="AA148" s="35"/>
      <c r="AB148" s="14" t="s">
        <v>191</v>
      </c>
      <c r="AC148" s="70" t="s">
        <v>25</v>
      </c>
      <c r="AD148" s="66">
        <v>60.7</v>
      </c>
      <c r="AE148" s="66">
        <v>92.4</v>
      </c>
      <c r="AF148" s="58">
        <f t="shared" si="4"/>
        <v>1.5222405271828665</v>
      </c>
      <c r="AG148" s="33"/>
    </row>
    <row r="149" spans="1:3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9"/>
      <c r="S149" s="9"/>
      <c r="T149" s="11"/>
      <c r="U149" s="11"/>
      <c r="V149" s="11"/>
      <c r="W149" s="11"/>
      <c r="X149" s="11"/>
      <c r="Y149" s="11"/>
      <c r="Z149" s="11"/>
      <c r="AA149" s="35"/>
      <c r="AB149" s="14" t="s">
        <v>193</v>
      </c>
      <c r="AC149" s="11" t="s">
        <v>127</v>
      </c>
      <c r="AD149" s="75">
        <v>146</v>
      </c>
      <c r="AE149" s="75">
        <v>81</v>
      </c>
      <c r="AF149" s="58">
        <f t="shared" si="4"/>
        <v>0.5547945205479452</v>
      </c>
      <c r="AG149" s="33"/>
    </row>
    <row r="150" spans="1:3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9"/>
      <c r="S150" s="9"/>
      <c r="T150" s="11"/>
      <c r="U150" s="11"/>
      <c r="V150" s="11"/>
      <c r="W150" s="11"/>
      <c r="X150" s="11"/>
      <c r="Y150" s="11"/>
      <c r="Z150" s="11"/>
      <c r="AA150" s="35"/>
      <c r="AB150" s="14" t="s">
        <v>193</v>
      </c>
      <c r="AC150" s="70" t="s">
        <v>25</v>
      </c>
      <c r="AD150" s="66">
        <v>833.07</v>
      </c>
      <c r="AE150" s="66">
        <v>266.9</v>
      </c>
      <c r="AF150" s="58">
        <f t="shared" si="4"/>
        <v>0.3203812404719891</v>
      </c>
      <c r="AG150" s="34"/>
    </row>
    <row r="151" spans="1:33" ht="78">
      <c r="A151" s="19">
        <v>6</v>
      </c>
      <c r="B151" s="19">
        <v>0</v>
      </c>
      <c r="C151" s="19">
        <v>1</v>
      </c>
      <c r="D151" s="19">
        <v>0</v>
      </c>
      <c r="E151" s="19">
        <v>4</v>
      </c>
      <c r="F151" s="19">
        <v>0</v>
      </c>
      <c r="G151" s="19">
        <v>9</v>
      </c>
      <c r="H151" s="19">
        <v>8</v>
      </c>
      <c r="I151" s="19">
        <v>8</v>
      </c>
      <c r="J151" s="19">
        <v>4</v>
      </c>
      <c r="K151" s="19" t="s">
        <v>157</v>
      </c>
      <c r="L151" s="19">
        <v>3</v>
      </c>
      <c r="M151" s="19" t="s">
        <v>22</v>
      </c>
      <c r="N151" s="19">
        <v>1</v>
      </c>
      <c r="O151" s="19">
        <v>0</v>
      </c>
      <c r="P151" s="19">
        <v>9</v>
      </c>
      <c r="Q151" s="19">
        <v>0</v>
      </c>
      <c r="R151" s="29">
        <v>8</v>
      </c>
      <c r="S151" s="29">
        <v>8</v>
      </c>
      <c r="T151" s="19">
        <v>4</v>
      </c>
      <c r="U151" s="19" t="s">
        <v>157</v>
      </c>
      <c r="V151" s="19">
        <v>4</v>
      </c>
      <c r="W151" s="19">
        <v>0</v>
      </c>
      <c r="X151" s="19">
        <v>0</v>
      </c>
      <c r="Y151" s="19">
        <v>2</v>
      </c>
      <c r="Z151" s="19">
        <v>0</v>
      </c>
      <c r="AA151" s="36">
        <v>0</v>
      </c>
      <c r="AB151" s="51" t="s">
        <v>160</v>
      </c>
      <c r="AC151" s="70" t="s">
        <v>25</v>
      </c>
      <c r="AD151" s="69">
        <v>476.6</v>
      </c>
      <c r="AE151" s="65">
        <f>AE154+AE156+AE158+AE160+AE162+AE164</f>
        <v>337.1</v>
      </c>
      <c r="AF151" s="58">
        <f t="shared" si="4"/>
        <v>0.7073017205203526</v>
      </c>
      <c r="AG151" s="109" t="s">
        <v>208</v>
      </c>
    </row>
    <row r="152" spans="1:33" ht="30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9">
        <v>8</v>
      </c>
      <c r="S152" s="9">
        <v>8</v>
      </c>
      <c r="T152" s="11">
        <v>4</v>
      </c>
      <c r="U152" s="11" t="s">
        <v>157</v>
      </c>
      <c r="V152" s="11">
        <v>4</v>
      </c>
      <c r="W152" s="11">
        <v>0</v>
      </c>
      <c r="X152" s="11">
        <v>0</v>
      </c>
      <c r="Y152" s="11">
        <v>2</v>
      </c>
      <c r="Z152" s="11">
        <v>0</v>
      </c>
      <c r="AA152" s="35">
        <v>2</v>
      </c>
      <c r="AB152" s="14" t="s">
        <v>161</v>
      </c>
      <c r="AC152" s="11" t="s">
        <v>28</v>
      </c>
      <c r="AD152" s="57">
        <v>20</v>
      </c>
      <c r="AE152" s="57">
        <v>20</v>
      </c>
      <c r="AF152" s="58">
        <f t="shared" si="4"/>
        <v>1</v>
      </c>
      <c r="AG152" s="33"/>
    </row>
    <row r="153" spans="1:33" ht="30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9"/>
      <c r="S153" s="9"/>
      <c r="T153" s="11"/>
      <c r="U153" s="11"/>
      <c r="V153" s="11"/>
      <c r="W153" s="11"/>
      <c r="X153" s="11"/>
      <c r="Y153" s="11"/>
      <c r="Z153" s="11"/>
      <c r="AA153" s="35"/>
      <c r="AB153" s="14" t="s">
        <v>194</v>
      </c>
      <c r="AC153" s="11" t="s">
        <v>113</v>
      </c>
      <c r="AD153" s="75">
        <v>100</v>
      </c>
      <c r="AE153" s="75">
        <v>100</v>
      </c>
      <c r="AF153" s="58">
        <f t="shared" si="4"/>
        <v>1</v>
      </c>
      <c r="AG153" s="33"/>
    </row>
    <row r="154" spans="1:3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9"/>
      <c r="S154" s="9"/>
      <c r="T154" s="11"/>
      <c r="U154" s="11"/>
      <c r="V154" s="11"/>
      <c r="W154" s="11"/>
      <c r="X154" s="11"/>
      <c r="Y154" s="11"/>
      <c r="Z154" s="11"/>
      <c r="AA154" s="35"/>
      <c r="AB154" s="14" t="s">
        <v>186</v>
      </c>
      <c r="AC154" s="70" t="s">
        <v>25</v>
      </c>
      <c r="AD154" s="66">
        <v>23.36</v>
      </c>
      <c r="AE154" s="66">
        <v>35.7</v>
      </c>
      <c r="AF154" s="58">
        <f t="shared" si="4"/>
        <v>1.5282534246575343</v>
      </c>
      <c r="AG154" s="34"/>
    </row>
    <row r="155" spans="1:3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9"/>
      <c r="S155" s="9"/>
      <c r="T155" s="11"/>
      <c r="U155" s="11"/>
      <c r="V155" s="11"/>
      <c r="W155" s="11"/>
      <c r="X155" s="11"/>
      <c r="Y155" s="11"/>
      <c r="Z155" s="11"/>
      <c r="AA155" s="35"/>
      <c r="AB155" s="14" t="s">
        <v>188</v>
      </c>
      <c r="AC155" s="11" t="s">
        <v>113</v>
      </c>
      <c r="AD155" s="75">
        <v>144</v>
      </c>
      <c r="AE155" s="75">
        <v>144</v>
      </c>
      <c r="AF155" s="58">
        <f t="shared" si="4"/>
        <v>1</v>
      </c>
      <c r="AG155" s="33"/>
    </row>
    <row r="156" spans="1:3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9"/>
      <c r="S156" s="9"/>
      <c r="T156" s="11"/>
      <c r="U156" s="11"/>
      <c r="V156" s="11"/>
      <c r="W156" s="11"/>
      <c r="X156" s="11"/>
      <c r="Y156" s="11"/>
      <c r="Z156" s="11"/>
      <c r="AA156" s="35"/>
      <c r="AB156" s="14" t="s">
        <v>188</v>
      </c>
      <c r="AC156" s="70" t="s">
        <v>25</v>
      </c>
      <c r="AD156" s="66">
        <v>134</v>
      </c>
      <c r="AE156" s="66">
        <v>77.4</v>
      </c>
      <c r="AF156" s="58">
        <f t="shared" si="4"/>
        <v>0.5776119402985075</v>
      </c>
      <c r="AG156" s="33"/>
    </row>
    <row r="157" spans="1:33" ht="46.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9"/>
      <c r="S157" s="9"/>
      <c r="T157" s="11"/>
      <c r="U157" s="11"/>
      <c r="V157" s="11"/>
      <c r="W157" s="11"/>
      <c r="X157" s="11"/>
      <c r="Y157" s="11"/>
      <c r="Z157" s="11"/>
      <c r="AA157" s="35"/>
      <c r="AB157" s="14" t="s">
        <v>189</v>
      </c>
      <c r="AC157" s="11" t="s">
        <v>113</v>
      </c>
      <c r="AD157" s="75">
        <v>42</v>
      </c>
      <c r="AE157" s="75">
        <v>174.4</v>
      </c>
      <c r="AF157" s="58">
        <f t="shared" si="4"/>
        <v>4.152380952380953</v>
      </c>
      <c r="AG157" s="10"/>
    </row>
    <row r="158" spans="1:33" ht="46.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9"/>
      <c r="S158" s="9"/>
      <c r="T158" s="11"/>
      <c r="U158" s="11"/>
      <c r="V158" s="11"/>
      <c r="W158" s="11"/>
      <c r="X158" s="11"/>
      <c r="Y158" s="11"/>
      <c r="Z158" s="11"/>
      <c r="AA158" s="35"/>
      <c r="AB158" s="14" t="s">
        <v>189</v>
      </c>
      <c r="AC158" s="70" t="s">
        <v>25</v>
      </c>
      <c r="AD158" s="66">
        <v>18.7</v>
      </c>
      <c r="AE158" s="66">
        <v>45</v>
      </c>
      <c r="AF158" s="58">
        <f t="shared" si="4"/>
        <v>2.4064171122994655</v>
      </c>
      <c r="AG158" s="33"/>
    </row>
    <row r="159" spans="1:3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9"/>
      <c r="S159" s="9"/>
      <c r="T159" s="11"/>
      <c r="U159" s="11"/>
      <c r="V159" s="11"/>
      <c r="W159" s="11"/>
      <c r="X159" s="11"/>
      <c r="Y159" s="11"/>
      <c r="Z159" s="11"/>
      <c r="AA159" s="35"/>
      <c r="AB159" s="14" t="s">
        <v>190</v>
      </c>
      <c r="AC159" s="11" t="s">
        <v>127</v>
      </c>
      <c r="AD159" s="75">
        <v>2</v>
      </c>
      <c r="AE159" s="75">
        <v>4</v>
      </c>
      <c r="AF159" s="58">
        <f t="shared" si="4"/>
        <v>2</v>
      </c>
      <c r="AG159" s="33"/>
    </row>
    <row r="160" spans="1:3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9"/>
      <c r="S160" s="9"/>
      <c r="T160" s="11"/>
      <c r="U160" s="11"/>
      <c r="V160" s="11"/>
      <c r="W160" s="11"/>
      <c r="X160" s="11"/>
      <c r="Y160" s="11"/>
      <c r="Z160" s="11"/>
      <c r="AA160" s="35"/>
      <c r="AB160" s="14" t="s">
        <v>190</v>
      </c>
      <c r="AC160" s="70" t="s">
        <v>25</v>
      </c>
      <c r="AD160" s="66">
        <v>77.09</v>
      </c>
      <c r="AE160" s="66">
        <v>89.1</v>
      </c>
      <c r="AF160" s="58">
        <f t="shared" si="4"/>
        <v>1.1557919315086262</v>
      </c>
      <c r="AG160" s="33"/>
    </row>
    <row r="161" spans="1:33" ht="30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9"/>
      <c r="S161" s="9"/>
      <c r="T161" s="11"/>
      <c r="U161" s="11"/>
      <c r="V161" s="11"/>
      <c r="W161" s="11"/>
      <c r="X161" s="11"/>
      <c r="Y161" s="11"/>
      <c r="Z161" s="11"/>
      <c r="AA161" s="35"/>
      <c r="AB161" s="14" t="s">
        <v>191</v>
      </c>
      <c r="AC161" s="11" t="s">
        <v>192</v>
      </c>
      <c r="AD161" s="75">
        <v>41.6</v>
      </c>
      <c r="AE161" s="75">
        <v>109.6</v>
      </c>
      <c r="AF161" s="58">
        <f t="shared" si="4"/>
        <v>2.6346153846153846</v>
      </c>
      <c r="AG161" s="34"/>
    </row>
    <row r="162" spans="1:33" ht="30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9"/>
      <c r="S162" s="9"/>
      <c r="T162" s="11"/>
      <c r="U162" s="11"/>
      <c r="V162" s="11"/>
      <c r="W162" s="11"/>
      <c r="X162" s="11"/>
      <c r="Y162" s="11"/>
      <c r="Z162" s="11"/>
      <c r="AA162" s="35"/>
      <c r="AB162" s="14" t="s">
        <v>191</v>
      </c>
      <c r="AC162" s="70" t="s">
        <v>25</v>
      </c>
      <c r="AD162" s="66">
        <v>15.2</v>
      </c>
      <c r="AE162" s="66">
        <v>23.1</v>
      </c>
      <c r="AF162" s="58">
        <f t="shared" si="4"/>
        <v>1.5197368421052633</v>
      </c>
      <c r="AG162" s="33"/>
    </row>
    <row r="163" spans="1:3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9"/>
      <c r="S163" s="9"/>
      <c r="T163" s="11"/>
      <c r="U163" s="11"/>
      <c r="V163" s="11"/>
      <c r="W163" s="11"/>
      <c r="X163" s="11"/>
      <c r="Y163" s="11"/>
      <c r="Z163" s="11"/>
      <c r="AA163" s="35"/>
      <c r="AB163" s="14" t="s">
        <v>195</v>
      </c>
      <c r="AC163" s="11" t="s">
        <v>127</v>
      </c>
      <c r="AD163" s="75">
        <v>146</v>
      </c>
      <c r="AE163" s="75">
        <v>81</v>
      </c>
      <c r="AF163" s="58">
        <f t="shared" si="4"/>
        <v>0.5547945205479452</v>
      </c>
      <c r="AG163" s="33"/>
    </row>
    <row r="164" spans="1:3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9"/>
      <c r="S164" s="9"/>
      <c r="T164" s="11"/>
      <c r="U164" s="11"/>
      <c r="V164" s="11"/>
      <c r="W164" s="11"/>
      <c r="X164" s="11"/>
      <c r="Y164" s="11"/>
      <c r="Z164" s="11"/>
      <c r="AA164" s="35"/>
      <c r="AB164" s="14" t="s">
        <v>193</v>
      </c>
      <c r="AC164" s="70" t="s">
        <v>25</v>
      </c>
      <c r="AD164" s="66">
        <v>208.3</v>
      </c>
      <c r="AE164" s="66">
        <v>66.8</v>
      </c>
      <c r="AF164" s="58">
        <f t="shared" si="4"/>
        <v>0.3206913106096975</v>
      </c>
      <c r="AG164" s="33"/>
    </row>
    <row r="165" spans="1:33" ht="46.5">
      <c r="A165" s="19">
        <v>0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8</v>
      </c>
      <c r="I165" s="19">
        <v>8</v>
      </c>
      <c r="J165" s="19">
        <v>5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0</v>
      </c>
      <c r="R165" s="29">
        <v>8</v>
      </c>
      <c r="S165" s="29">
        <v>8</v>
      </c>
      <c r="T165" s="19">
        <v>5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0</v>
      </c>
      <c r="AA165" s="36">
        <v>0</v>
      </c>
      <c r="AB165" s="43" t="s">
        <v>162</v>
      </c>
      <c r="AC165" s="76" t="s">
        <v>25</v>
      </c>
      <c r="AD165" s="95">
        <f>AD166+AD183</f>
        <v>5465.4</v>
      </c>
      <c r="AE165" s="95">
        <f>AE166+AE183</f>
        <v>5324.7</v>
      </c>
      <c r="AF165" s="96">
        <f>AE165/AD165</f>
        <v>0.9742562301020968</v>
      </c>
      <c r="AG165" s="95"/>
    </row>
    <row r="166" spans="1:33" ht="30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9">
        <v>8</v>
      </c>
      <c r="S166" s="9">
        <v>8</v>
      </c>
      <c r="T166" s="11">
        <v>5</v>
      </c>
      <c r="U166" s="11">
        <v>0</v>
      </c>
      <c r="V166" s="11">
        <v>1</v>
      </c>
      <c r="W166" s="11">
        <v>0</v>
      </c>
      <c r="X166" s="11">
        <v>0</v>
      </c>
      <c r="Y166" s="11">
        <v>0</v>
      </c>
      <c r="Z166" s="11">
        <v>0</v>
      </c>
      <c r="AA166" s="35">
        <v>0</v>
      </c>
      <c r="AB166" s="28" t="s">
        <v>110</v>
      </c>
      <c r="AC166" s="71" t="s">
        <v>25</v>
      </c>
      <c r="AD166" s="73">
        <f>AD169+AD172+AD174+AD176+AD179</f>
        <v>2915.3999999999996</v>
      </c>
      <c r="AE166" s="73">
        <f>AE169+AE172+AE174+AE176+AE179</f>
        <v>2835.2</v>
      </c>
      <c r="AF166" s="97">
        <f>AE166/AD166</f>
        <v>0.9724909103382041</v>
      </c>
      <c r="AG166" s="33"/>
    </row>
    <row r="167" spans="1:33" ht="46.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9">
        <v>8</v>
      </c>
      <c r="S167" s="9">
        <v>8</v>
      </c>
      <c r="T167" s="11">
        <v>5</v>
      </c>
      <c r="U167" s="11">
        <v>0</v>
      </c>
      <c r="V167" s="11">
        <v>1</v>
      </c>
      <c r="W167" s="11">
        <v>0</v>
      </c>
      <c r="X167" s="11">
        <v>0</v>
      </c>
      <c r="Y167" s="11">
        <v>0</v>
      </c>
      <c r="Z167" s="11">
        <v>0</v>
      </c>
      <c r="AA167" s="35">
        <v>1</v>
      </c>
      <c r="AB167" s="28" t="s">
        <v>111</v>
      </c>
      <c r="AC167" s="71" t="s">
        <v>28</v>
      </c>
      <c r="AD167" s="71">
        <v>12</v>
      </c>
      <c r="AE167" s="71">
        <v>10.5</v>
      </c>
      <c r="AF167" s="97">
        <f aca="true" t="shared" si="5" ref="AF167:AF193">AE167/AD167</f>
        <v>0.875</v>
      </c>
      <c r="AG167" s="33"/>
    </row>
    <row r="168" spans="1:33" ht="7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9">
        <v>8</v>
      </c>
      <c r="S168" s="9">
        <v>8</v>
      </c>
      <c r="T168" s="11">
        <v>5</v>
      </c>
      <c r="U168" s="11">
        <v>0</v>
      </c>
      <c r="V168" s="11">
        <v>1</v>
      </c>
      <c r="W168" s="11">
        <v>0</v>
      </c>
      <c r="X168" s="11">
        <v>0</v>
      </c>
      <c r="Y168" s="11">
        <v>0</v>
      </c>
      <c r="Z168" s="11">
        <v>0</v>
      </c>
      <c r="AA168" s="35">
        <v>2</v>
      </c>
      <c r="AB168" s="28" t="s">
        <v>112</v>
      </c>
      <c r="AC168" s="71" t="s">
        <v>28</v>
      </c>
      <c r="AD168" s="71">
        <v>16</v>
      </c>
      <c r="AE168" s="71">
        <v>30</v>
      </c>
      <c r="AF168" s="97">
        <f t="shared" si="5"/>
        <v>1.875</v>
      </c>
      <c r="AG168" s="33"/>
    </row>
    <row r="169" spans="1:33" ht="62.25">
      <c r="A169" s="11">
        <v>6</v>
      </c>
      <c r="B169" s="11">
        <v>0</v>
      </c>
      <c r="C169" s="11">
        <v>1</v>
      </c>
      <c r="D169" s="11">
        <v>0</v>
      </c>
      <c r="E169" s="11">
        <v>5</v>
      </c>
      <c r="F169" s="11">
        <v>0</v>
      </c>
      <c r="G169" s="11">
        <v>2</v>
      </c>
      <c r="H169" s="11">
        <v>8</v>
      </c>
      <c r="I169" s="11">
        <v>8</v>
      </c>
      <c r="J169" s="11">
        <v>5</v>
      </c>
      <c r="K169" s="11">
        <v>0</v>
      </c>
      <c r="L169" s="11">
        <v>1</v>
      </c>
      <c r="M169" s="11" t="s">
        <v>22</v>
      </c>
      <c r="N169" s="11">
        <v>0</v>
      </c>
      <c r="O169" s="11">
        <v>7</v>
      </c>
      <c r="P169" s="11">
        <v>0</v>
      </c>
      <c r="Q169" s="11">
        <v>0</v>
      </c>
      <c r="R169" s="9">
        <v>8</v>
      </c>
      <c r="S169" s="9">
        <v>8</v>
      </c>
      <c r="T169" s="11">
        <v>5</v>
      </c>
      <c r="U169" s="11">
        <v>0</v>
      </c>
      <c r="V169" s="11">
        <v>1</v>
      </c>
      <c r="W169" s="11">
        <v>0</v>
      </c>
      <c r="X169" s="11">
        <v>0</v>
      </c>
      <c r="Y169" s="11">
        <v>1</v>
      </c>
      <c r="Z169" s="11">
        <v>0</v>
      </c>
      <c r="AA169" s="35">
        <v>0</v>
      </c>
      <c r="AB169" s="28" t="s">
        <v>122</v>
      </c>
      <c r="AC169" s="71" t="s">
        <v>25</v>
      </c>
      <c r="AD169" s="65">
        <v>442.5</v>
      </c>
      <c r="AE169" s="65">
        <v>433.5</v>
      </c>
      <c r="AF169" s="97">
        <f t="shared" si="5"/>
        <v>0.9796610169491525</v>
      </c>
      <c r="AG169" s="108" t="s">
        <v>208</v>
      </c>
    </row>
    <row r="170" spans="1:33" ht="30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9"/>
      <c r="S170" s="9"/>
      <c r="T170" s="11"/>
      <c r="U170" s="11"/>
      <c r="V170" s="11"/>
      <c r="W170" s="11"/>
      <c r="X170" s="11"/>
      <c r="Y170" s="11"/>
      <c r="Z170" s="11"/>
      <c r="AA170" s="35"/>
      <c r="AB170" s="42" t="s">
        <v>219</v>
      </c>
      <c r="AC170" s="71" t="s">
        <v>25</v>
      </c>
      <c r="AD170" s="71">
        <v>442.5</v>
      </c>
      <c r="AE170" s="56">
        <v>433.5</v>
      </c>
      <c r="AF170" s="97">
        <f t="shared" si="5"/>
        <v>0.9796610169491525</v>
      </c>
      <c r="AG170" s="33"/>
    </row>
    <row r="171" spans="1:33" ht="30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9">
        <v>8</v>
      </c>
      <c r="S171" s="9">
        <v>8</v>
      </c>
      <c r="T171" s="11">
        <v>5</v>
      </c>
      <c r="U171" s="11">
        <v>0</v>
      </c>
      <c r="V171" s="11">
        <v>1</v>
      </c>
      <c r="W171" s="11">
        <v>0</v>
      </c>
      <c r="X171" s="11">
        <v>0</v>
      </c>
      <c r="Y171" s="11">
        <v>1</v>
      </c>
      <c r="Z171" s="11">
        <v>0</v>
      </c>
      <c r="AA171" s="35">
        <v>1</v>
      </c>
      <c r="AB171" s="28" t="s">
        <v>123</v>
      </c>
      <c r="AC171" s="78" t="s">
        <v>113</v>
      </c>
      <c r="AD171" s="71">
        <v>300</v>
      </c>
      <c r="AE171" s="71">
        <v>150</v>
      </c>
      <c r="AF171" s="97">
        <f t="shared" si="5"/>
        <v>0.5</v>
      </c>
      <c r="AG171" s="34"/>
    </row>
    <row r="172" spans="1:33" ht="30.75">
      <c r="A172" s="11">
        <v>6</v>
      </c>
      <c r="B172" s="11">
        <v>0</v>
      </c>
      <c r="C172" s="11">
        <v>1</v>
      </c>
      <c r="D172" s="11">
        <v>0</v>
      </c>
      <c r="E172" s="11">
        <v>5</v>
      </c>
      <c r="F172" s="11">
        <v>0</v>
      </c>
      <c r="G172" s="11">
        <v>2</v>
      </c>
      <c r="H172" s="11">
        <v>8</v>
      </c>
      <c r="I172" s="11">
        <v>8</v>
      </c>
      <c r="J172" s="11">
        <v>5</v>
      </c>
      <c r="K172" s="11">
        <v>0</v>
      </c>
      <c r="L172" s="11">
        <v>1</v>
      </c>
      <c r="M172" s="11">
        <v>2</v>
      </c>
      <c r="N172" s="11">
        <v>0</v>
      </c>
      <c r="O172" s="11">
        <v>0</v>
      </c>
      <c r="P172" s="11">
        <v>2</v>
      </c>
      <c r="Q172" s="11">
        <v>0</v>
      </c>
      <c r="R172" s="9">
        <v>8</v>
      </c>
      <c r="S172" s="9">
        <v>8</v>
      </c>
      <c r="T172" s="11">
        <v>5</v>
      </c>
      <c r="U172" s="11">
        <v>0</v>
      </c>
      <c r="V172" s="11">
        <v>1</v>
      </c>
      <c r="W172" s="11">
        <v>0</v>
      </c>
      <c r="X172" s="11">
        <v>0</v>
      </c>
      <c r="Y172" s="11">
        <v>2</v>
      </c>
      <c r="Z172" s="11">
        <v>0</v>
      </c>
      <c r="AA172" s="35">
        <v>0</v>
      </c>
      <c r="AB172" s="28" t="s">
        <v>124</v>
      </c>
      <c r="AC172" s="71" t="s">
        <v>125</v>
      </c>
      <c r="AD172" s="71">
        <v>0</v>
      </c>
      <c r="AE172" s="71">
        <v>0</v>
      </c>
      <c r="AF172" s="97">
        <v>0</v>
      </c>
      <c r="AG172" s="33"/>
    </row>
    <row r="173" spans="1:33" ht="30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9">
        <v>8</v>
      </c>
      <c r="S173" s="9">
        <v>8</v>
      </c>
      <c r="T173" s="11">
        <v>5</v>
      </c>
      <c r="U173" s="11">
        <v>0</v>
      </c>
      <c r="V173" s="11">
        <v>1</v>
      </c>
      <c r="W173" s="11">
        <v>0</v>
      </c>
      <c r="X173" s="11">
        <v>0</v>
      </c>
      <c r="Y173" s="11">
        <v>2</v>
      </c>
      <c r="Z173" s="11">
        <v>0</v>
      </c>
      <c r="AA173" s="35">
        <v>1</v>
      </c>
      <c r="AB173" s="28" t="s">
        <v>126</v>
      </c>
      <c r="AC173" s="78" t="s">
        <v>127</v>
      </c>
      <c r="AD173" s="71">
        <v>0</v>
      </c>
      <c r="AE173" s="71">
        <v>0</v>
      </c>
      <c r="AF173" s="97">
        <v>0</v>
      </c>
      <c r="AG173" s="33"/>
    </row>
    <row r="174" spans="1:33" ht="46.5">
      <c r="A174" s="11">
        <v>6</v>
      </c>
      <c r="B174" s="11">
        <v>0</v>
      </c>
      <c r="C174" s="11">
        <v>1</v>
      </c>
      <c r="D174" s="11">
        <v>0</v>
      </c>
      <c r="E174" s="11">
        <v>5</v>
      </c>
      <c r="F174" s="11">
        <v>0</v>
      </c>
      <c r="G174" s="11">
        <v>2</v>
      </c>
      <c r="H174" s="11">
        <v>8</v>
      </c>
      <c r="I174" s="11">
        <v>8</v>
      </c>
      <c r="J174" s="11">
        <v>5</v>
      </c>
      <c r="K174" s="11">
        <v>0</v>
      </c>
      <c r="L174" s="11">
        <v>1</v>
      </c>
      <c r="M174" s="11">
        <v>2</v>
      </c>
      <c r="N174" s="11">
        <v>0</v>
      </c>
      <c r="O174" s="11">
        <v>0</v>
      </c>
      <c r="P174" s="11">
        <v>3</v>
      </c>
      <c r="Q174" s="11">
        <v>0</v>
      </c>
      <c r="R174" s="9">
        <v>8</v>
      </c>
      <c r="S174" s="9">
        <v>8</v>
      </c>
      <c r="T174" s="11">
        <v>5</v>
      </c>
      <c r="U174" s="11">
        <v>0</v>
      </c>
      <c r="V174" s="11">
        <v>1</v>
      </c>
      <c r="W174" s="11">
        <v>0</v>
      </c>
      <c r="X174" s="11">
        <v>0</v>
      </c>
      <c r="Y174" s="11">
        <v>3</v>
      </c>
      <c r="Z174" s="11">
        <v>0</v>
      </c>
      <c r="AA174" s="35">
        <v>0</v>
      </c>
      <c r="AB174" s="28" t="s">
        <v>128</v>
      </c>
      <c r="AC174" s="71" t="s">
        <v>129</v>
      </c>
      <c r="AD174" s="73">
        <v>167.6</v>
      </c>
      <c r="AE174" s="73">
        <v>167.6</v>
      </c>
      <c r="AF174" s="97">
        <f t="shared" si="5"/>
        <v>1</v>
      </c>
      <c r="AG174" s="33"/>
    </row>
    <row r="175" spans="1:33" ht="30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9">
        <v>8</v>
      </c>
      <c r="S175" s="9">
        <v>8</v>
      </c>
      <c r="T175" s="11">
        <v>5</v>
      </c>
      <c r="U175" s="11">
        <v>0</v>
      </c>
      <c r="V175" s="11">
        <v>1</v>
      </c>
      <c r="W175" s="11">
        <v>0</v>
      </c>
      <c r="X175" s="11">
        <v>0</v>
      </c>
      <c r="Y175" s="11">
        <v>3</v>
      </c>
      <c r="Z175" s="11">
        <v>0</v>
      </c>
      <c r="AA175" s="35">
        <v>1</v>
      </c>
      <c r="AB175" s="28" t="s">
        <v>130</v>
      </c>
      <c r="AC175" s="78" t="s">
        <v>127</v>
      </c>
      <c r="AD175" s="71">
        <v>3</v>
      </c>
      <c r="AE175" s="71">
        <v>3</v>
      </c>
      <c r="AF175" s="97">
        <f t="shared" si="5"/>
        <v>1</v>
      </c>
      <c r="AG175" s="34"/>
    </row>
    <row r="176" spans="1:33" ht="46.5">
      <c r="A176" s="11">
        <v>6</v>
      </c>
      <c r="B176" s="11">
        <v>0</v>
      </c>
      <c r="C176" s="11">
        <v>1</v>
      </c>
      <c r="D176" s="11">
        <v>0</v>
      </c>
      <c r="E176" s="11">
        <v>5</v>
      </c>
      <c r="F176" s="11">
        <v>0</v>
      </c>
      <c r="G176" s="11">
        <v>2</v>
      </c>
      <c r="H176" s="11">
        <v>8</v>
      </c>
      <c r="I176" s="11">
        <v>8</v>
      </c>
      <c r="J176" s="11">
        <v>5</v>
      </c>
      <c r="K176" s="11">
        <v>0</v>
      </c>
      <c r="L176" s="11">
        <v>1</v>
      </c>
      <c r="M176" s="11">
        <v>2</v>
      </c>
      <c r="N176" s="11">
        <v>0</v>
      </c>
      <c r="O176" s="11">
        <v>0</v>
      </c>
      <c r="P176" s="11">
        <v>4</v>
      </c>
      <c r="Q176" s="11">
        <v>0</v>
      </c>
      <c r="R176" s="9">
        <v>8</v>
      </c>
      <c r="S176" s="9">
        <v>8</v>
      </c>
      <c r="T176" s="11">
        <v>5</v>
      </c>
      <c r="U176" s="11">
        <v>0</v>
      </c>
      <c r="V176" s="11">
        <v>1</v>
      </c>
      <c r="W176" s="11">
        <v>0</v>
      </c>
      <c r="X176" s="11">
        <v>0</v>
      </c>
      <c r="Y176" s="11">
        <v>4</v>
      </c>
      <c r="Z176" s="11">
        <v>0</v>
      </c>
      <c r="AA176" s="35">
        <v>0</v>
      </c>
      <c r="AB176" s="28" t="s">
        <v>131</v>
      </c>
      <c r="AC176" s="71" t="s">
        <v>129</v>
      </c>
      <c r="AD176" s="65">
        <v>500</v>
      </c>
      <c r="AE176" s="65">
        <v>500</v>
      </c>
      <c r="AF176" s="97">
        <f t="shared" si="5"/>
        <v>1</v>
      </c>
      <c r="AG176" s="33"/>
    </row>
    <row r="177" spans="1:33" ht="46.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9">
        <v>8</v>
      </c>
      <c r="S177" s="9">
        <v>8</v>
      </c>
      <c r="T177" s="11">
        <v>5</v>
      </c>
      <c r="U177" s="11">
        <v>0</v>
      </c>
      <c r="V177" s="11">
        <v>1</v>
      </c>
      <c r="W177" s="11">
        <v>0</v>
      </c>
      <c r="X177" s="11">
        <v>0</v>
      </c>
      <c r="Y177" s="11">
        <v>4</v>
      </c>
      <c r="Z177" s="11">
        <v>0</v>
      </c>
      <c r="AA177" s="35">
        <v>1</v>
      </c>
      <c r="AB177" s="28" t="s">
        <v>132</v>
      </c>
      <c r="AC177" s="71" t="s">
        <v>118</v>
      </c>
      <c r="AD177" s="71">
        <v>2</v>
      </c>
      <c r="AE177" s="71">
        <v>1</v>
      </c>
      <c r="AF177" s="97">
        <f t="shared" si="5"/>
        <v>0.5</v>
      </c>
      <c r="AG177" s="33"/>
    </row>
    <row r="178" spans="1:33" ht="30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9">
        <v>8</v>
      </c>
      <c r="S178" s="9">
        <v>8</v>
      </c>
      <c r="T178" s="11">
        <v>5</v>
      </c>
      <c r="U178" s="11">
        <v>0</v>
      </c>
      <c r="V178" s="11">
        <v>1</v>
      </c>
      <c r="W178" s="11">
        <v>0</v>
      </c>
      <c r="X178" s="11">
        <v>0</v>
      </c>
      <c r="Y178" s="11">
        <v>4</v>
      </c>
      <c r="Z178" s="11">
        <v>0</v>
      </c>
      <c r="AA178" s="35">
        <v>2</v>
      </c>
      <c r="AB178" s="28" t="s">
        <v>133</v>
      </c>
      <c r="AC178" s="71" t="s">
        <v>28</v>
      </c>
      <c r="AD178" s="71">
        <v>74</v>
      </c>
      <c r="AE178" s="71">
        <v>74</v>
      </c>
      <c r="AF178" s="97">
        <f t="shared" si="5"/>
        <v>1</v>
      </c>
      <c r="AG178" s="33"/>
    </row>
    <row r="179" spans="1:33" ht="46.5">
      <c r="A179" s="11">
        <v>6</v>
      </c>
      <c r="B179" s="11">
        <v>0</v>
      </c>
      <c r="C179" s="11">
        <v>1</v>
      </c>
      <c r="D179" s="11">
        <v>0</v>
      </c>
      <c r="E179" s="11">
        <v>5</v>
      </c>
      <c r="F179" s="11">
        <v>0</v>
      </c>
      <c r="G179" s="11">
        <v>2</v>
      </c>
      <c r="H179" s="11">
        <v>8</v>
      </c>
      <c r="I179" s="11">
        <v>8</v>
      </c>
      <c r="J179" s="11">
        <v>5</v>
      </c>
      <c r="K179" s="11">
        <v>0</v>
      </c>
      <c r="L179" s="11">
        <v>1</v>
      </c>
      <c r="M179" s="11">
        <v>1</v>
      </c>
      <c r="N179" s="11">
        <v>0</v>
      </c>
      <c r="O179" s="11">
        <v>7</v>
      </c>
      <c r="P179" s="11">
        <v>0</v>
      </c>
      <c r="Q179" s="11">
        <v>0</v>
      </c>
      <c r="R179" s="9">
        <v>8</v>
      </c>
      <c r="S179" s="9">
        <v>8</v>
      </c>
      <c r="T179" s="11">
        <v>5</v>
      </c>
      <c r="U179" s="11">
        <v>0</v>
      </c>
      <c r="V179" s="11">
        <v>1</v>
      </c>
      <c r="W179" s="11">
        <v>0</v>
      </c>
      <c r="X179" s="11">
        <v>0</v>
      </c>
      <c r="Y179" s="11">
        <v>5</v>
      </c>
      <c r="Z179" s="11">
        <v>0</v>
      </c>
      <c r="AA179" s="35">
        <v>0</v>
      </c>
      <c r="AB179" s="28" t="s">
        <v>134</v>
      </c>
      <c r="AC179" s="71" t="s">
        <v>25</v>
      </c>
      <c r="AD179" s="65">
        <v>1805.3</v>
      </c>
      <c r="AE179" s="73">
        <v>1734.1</v>
      </c>
      <c r="AF179" s="97">
        <f t="shared" si="5"/>
        <v>0.9605605716501412</v>
      </c>
      <c r="AG179" s="108" t="s">
        <v>208</v>
      </c>
    </row>
    <row r="180" spans="1:33" ht="30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9"/>
      <c r="S180" s="9"/>
      <c r="T180" s="11"/>
      <c r="U180" s="11"/>
      <c r="V180" s="11"/>
      <c r="W180" s="11"/>
      <c r="X180" s="11"/>
      <c r="Y180" s="11"/>
      <c r="Z180" s="11"/>
      <c r="AA180" s="35"/>
      <c r="AB180" s="42" t="s">
        <v>219</v>
      </c>
      <c r="AC180" s="71" t="s">
        <v>25</v>
      </c>
      <c r="AD180" s="71">
        <v>1805.3</v>
      </c>
      <c r="AE180" s="56">
        <v>1734.1</v>
      </c>
      <c r="AF180" s="97">
        <f t="shared" si="5"/>
        <v>0.9605605716501412</v>
      </c>
      <c r="AG180" s="33"/>
    </row>
    <row r="181" spans="1:33" ht="30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9">
        <v>8</v>
      </c>
      <c r="S181" s="9">
        <v>8</v>
      </c>
      <c r="T181" s="11">
        <v>5</v>
      </c>
      <c r="U181" s="11">
        <v>0</v>
      </c>
      <c r="V181" s="11">
        <v>1</v>
      </c>
      <c r="W181" s="11">
        <v>0</v>
      </c>
      <c r="X181" s="11">
        <v>0</v>
      </c>
      <c r="Y181" s="11">
        <v>5</v>
      </c>
      <c r="Z181" s="11">
        <v>0</v>
      </c>
      <c r="AA181" s="35">
        <v>1</v>
      </c>
      <c r="AB181" s="28" t="s">
        <v>135</v>
      </c>
      <c r="AC181" s="78" t="s">
        <v>113</v>
      </c>
      <c r="AD181" s="71">
        <v>300</v>
      </c>
      <c r="AE181" s="71">
        <v>150</v>
      </c>
      <c r="AF181" s="97">
        <f t="shared" si="5"/>
        <v>0.5</v>
      </c>
      <c r="AG181" s="33"/>
    </row>
    <row r="182" spans="1:33" ht="46.5">
      <c r="A182" s="11">
        <v>6</v>
      </c>
      <c r="B182" s="11">
        <v>0</v>
      </c>
      <c r="C182" s="11">
        <v>1</v>
      </c>
      <c r="D182" s="11">
        <v>0</v>
      </c>
      <c r="E182" s="11">
        <v>5</v>
      </c>
      <c r="F182" s="11">
        <v>0</v>
      </c>
      <c r="G182" s="11">
        <v>2</v>
      </c>
      <c r="H182" s="11">
        <v>8</v>
      </c>
      <c r="I182" s="11">
        <v>8</v>
      </c>
      <c r="J182" s="11">
        <v>5</v>
      </c>
      <c r="K182" s="11">
        <v>0</v>
      </c>
      <c r="L182" s="11">
        <v>1</v>
      </c>
      <c r="M182" s="11">
        <v>2</v>
      </c>
      <c r="N182" s="11">
        <v>0</v>
      </c>
      <c r="O182" s="11">
        <v>0</v>
      </c>
      <c r="P182" s="11">
        <v>6</v>
      </c>
      <c r="Q182" s="11">
        <v>0</v>
      </c>
      <c r="R182" s="9">
        <v>8</v>
      </c>
      <c r="S182" s="9">
        <v>8</v>
      </c>
      <c r="T182" s="11">
        <v>5</v>
      </c>
      <c r="U182" s="11">
        <v>0</v>
      </c>
      <c r="V182" s="11">
        <v>1</v>
      </c>
      <c r="W182" s="11">
        <v>0</v>
      </c>
      <c r="X182" s="11">
        <v>0</v>
      </c>
      <c r="Y182" s="11">
        <v>6</v>
      </c>
      <c r="Z182" s="11">
        <v>0</v>
      </c>
      <c r="AA182" s="35">
        <v>0</v>
      </c>
      <c r="AB182" s="28" t="s">
        <v>163</v>
      </c>
      <c r="AC182" s="71" t="s">
        <v>25</v>
      </c>
      <c r="AD182" s="71">
        <v>0</v>
      </c>
      <c r="AE182" s="11">
        <v>0</v>
      </c>
      <c r="AF182" s="97">
        <v>0</v>
      </c>
      <c r="AG182" s="34"/>
    </row>
    <row r="183" spans="1:33" ht="30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9">
        <v>8</v>
      </c>
      <c r="S183" s="9">
        <v>8</v>
      </c>
      <c r="T183" s="11">
        <v>5</v>
      </c>
      <c r="U183" s="11">
        <v>0</v>
      </c>
      <c r="V183" s="11">
        <v>2</v>
      </c>
      <c r="W183" s="11">
        <v>0</v>
      </c>
      <c r="X183" s="11">
        <v>0</v>
      </c>
      <c r="Y183" s="11">
        <v>0</v>
      </c>
      <c r="Z183" s="11">
        <v>0</v>
      </c>
      <c r="AA183" s="35">
        <v>0</v>
      </c>
      <c r="AB183" s="28" t="s">
        <v>136</v>
      </c>
      <c r="AC183" s="71" t="s">
        <v>54</v>
      </c>
      <c r="AD183" s="73">
        <f>AD186+AD193+AD190+AD192</f>
        <v>2550</v>
      </c>
      <c r="AE183" s="92">
        <v>2489.5</v>
      </c>
      <c r="AF183" s="97">
        <f t="shared" si="5"/>
        <v>0.9762745098039216</v>
      </c>
      <c r="AG183" s="33"/>
    </row>
    <row r="184" spans="1:33" ht="30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9">
        <v>8</v>
      </c>
      <c r="S184" s="9">
        <v>8</v>
      </c>
      <c r="T184" s="11">
        <v>5</v>
      </c>
      <c r="U184" s="11">
        <v>0</v>
      </c>
      <c r="V184" s="11">
        <v>2</v>
      </c>
      <c r="W184" s="11">
        <v>0</v>
      </c>
      <c r="X184" s="11">
        <v>0</v>
      </c>
      <c r="Y184" s="11">
        <v>0</v>
      </c>
      <c r="Z184" s="11">
        <v>0</v>
      </c>
      <c r="AA184" s="35">
        <v>1</v>
      </c>
      <c r="AB184" s="28" t="s">
        <v>137</v>
      </c>
      <c r="AC184" s="71" t="s">
        <v>28</v>
      </c>
      <c r="AD184" s="71">
        <v>2.3</v>
      </c>
      <c r="AE184" s="19">
        <v>2.9</v>
      </c>
      <c r="AF184" s="97">
        <f t="shared" si="5"/>
        <v>1.2608695652173914</v>
      </c>
      <c r="AG184" s="33"/>
    </row>
    <row r="185" spans="1:33" ht="62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9">
        <v>8</v>
      </c>
      <c r="S185" s="9">
        <v>8</v>
      </c>
      <c r="T185" s="11">
        <v>5</v>
      </c>
      <c r="U185" s="11">
        <v>0</v>
      </c>
      <c r="V185" s="11">
        <v>2</v>
      </c>
      <c r="W185" s="11">
        <v>0</v>
      </c>
      <c r="X185" s="11">
        <v>0</v>
      </c>
      <c r="Y185" s="11">
        <v>0</v>
      </c>
      <c r="Z185" s="11">
        <v>0</v>
      </c>
      <c r="AA185" s="35">
        <v>2</v>
      </c>
      <c r="AB185" s="28" t="s">
        <v>138</v>
      </c>
      <c r="AC185" s="71" t="s">
        <v>28</v>
      </c>
      <c r="AD185" s="71">
        <v>52</v>
      </c>
      <c r="AE185" s="19">
        <v>73</v>
      </c>
      <c r="AF185" s="97">
        <f t="shared" si="5"/>
        <v>1.4038461538461537</v>
      </c>
      <c r="AG185" s="33"/>
    </row>
    <row r="186" spans="1:33" ht="46.5">
      <c r="A186" s="11">
        <v>6</v>
      </c>
      <c r="B186" s="11">
        <v>0</v>
      </c>
      <c r="C186" s="11">
        <v>1</v>
      </c>
      <c r="D186" s="11">
        <v>0</v>
      </c>
      <c r="E186" s="11">
        <v>5</v>
      </c>
      <c r="F186" s="11">
        <v>0</v>
      </c>
      <c r="G186" s="11">
        <v>2</v>
      </c>
      <c r="H186" s="11">
        <v>8</v>
      </c>
      <c r="I186" s="11">
        <v>8</v>
      </c>
      <c r="J186" s="11">
        <v>5</v>
      </c>
      <c r="K186" s="11">
        <v>0</v>
      </c>
      <c r="L186" s="11">
        <v>2</v>
      </c>
      <c r="M186" s="11">
        <v>2</v>
      </c>
      <c r="N186" s="11">
        <v>0</v>
      </c>
      <c r="O186" s="11">
        <v>0</v>
      </c>
      <c r="P186" s="11">
        <v>1</v>
      </c>
      <c r="Q186" s="11">
        <v>0</v>
      </c>
      <c r="R186" s="9">
        <v>8</v>
      </c>
      <c r="S186" s="9">
        <v>8</v>
      </c>
      <c r="T186" s="11">
        <v>5</v>
      </c>
      <c r="U186" s="11">
        <v>0</v>
      </c>
      <c r="V186" s="11">
        <v>2</v>
      </c>
      <c r="W186" s="11">
        <v>0</v>
      </c>
      <c r="X186" s="11">
        <v>0</v>
      </c>
      <c r="Y186" s="11">
        <v>1</v>
      </c>
      <c r="Z186" s="11">
        <v>0</v>
      </c>
      <c r="AA186" s="35">
        <v>0</v>
      </c>
      <c r="AB186" s="28" t="s">
        <v>139</v>
      </c>
      <c r="AC186" s="71" t="s">
        <v>25</v>
      </c>
      <c r="AD186" s="71">
        <v>0</v>
      </c>
      <c r="AE186" s="9">
        <v>0</v>
      </c>
      <c r="AF186" s="97">
        <v>0</v>
      </c>
      <c r="AG186" s="34"/>
    </row>
    <row r="187" spans="1:33" ht="46.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9">
        <v>8</v>
      </c>
      <c r="S187" s="9">
        <v>8</v>
      </c>
      <c r="T187" s="11">
        <v>5</v>
      </c>
      <c r="U187" s="11">
        <v>0</v>
      </c>
      <c r="V187" s="11">
        <v>2</v>
      </c>
      <c r="W187" s="11">
        <v>0</v>
      </c>
      <c r="X187" s="11">
        <v>0</v>
      </c>
      <c r="Y187" s="11">
        <v>1</v>
      </c>
      <c r="Z187" s="11">
        <v>0</v>
      </c>
      <c r="AA187" s="35">
        <v>1</v>
      </c>
      <c r="AB187" s="28" t="s">
        <v>140</v>
      </c>
      <c r="AC187" s="71" t="s">
        <v>118</v>
      </c>
      <c r="AD187" s="71">
        <v>12</v>
      </c>
      <c r="AE187" s="9">
        <v>80</v>
      </c>
      <c r="AF187" s="97">
        <f t="shared" si="5"/>
        <v>6.666666666666667</v>
      </c>
      <c r="AG187" s="33"/>
    </row>
    <row r="188" spans="1:33" ht="30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9">
        <v>8</v>
      </c>
      <c r="S188" s="9">
        <v>8</v>
      </c>
      <c r="T188" s="11">
        <v>5</v>
      </c>
      <c r="U188" s="11">
        <v>0</v>
      </c>
      <c r="V188" s="11">
        <v>2</v>
      </c>
      <c r="W188" s="11">
        <v>0</v>
      </c>
      <c r="X188" s="11">
        <v>0</v>
      </c>
      <c r="Y188" s="11">
        <v>1</v>
      </c>
      <c r="Z188" s="11">
        <v>0</v>
      </c>
      <c r="AA188" s="35">
        <v>2</v>
      </c>
      <c r="AB188" s="28" t="s">
        <v>141</v>
      </c>
      <c r="AC188" s="71" t="s">
        <v>28</v>
      </c>
      <c r="AD188" s="71">
        <v>63</v>
      </c>
      <c r="AE188" s="9">
        <v>76</v>
      </c>
      <c r="AF188" s="97">
        <f t="shared" si="5"/>
        <v>1.2063492063492063</v>
      </c>
      <c r="AG188" s="33"/>
    </row>
    <row r="189" spans="1:33" ht="30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9">
        <v>8</v>
      </c>
      <c r="S189" s="9">
        <v>8</v>
      </c>
      <c r="T189" s="11">
        <v>5</v>
      </c>
      <c r="U189" s="11">
        <v>0</v>
      </c>
      <c r="V189" s="11">
        <v>2</v>
      </c>
      <c r="W189" s="11">
        <v>0</v>
      </c>
      <c r="X189" s="11">
        <v>0</v>
      </c>
      <c r="Y189" s="11">
        <v>1</v>
      </c>
      <c r="Z189" s="11">
        <v>0</v>
      </c>
      <c r="AA189" s="35">
        <v>3</v>
      </c>
      <c r="AB189" s="28" t="s">
        <v>142</v>
      </c>
      <c r="AC189" s="71" t="s">
        <v>28</v>
      </c>
      <c r="AD189" s="71">
        <v>73</v>
      </c>
      <c r="AE189" s="9">
        <v>76</v>
      </c>
      <c r="AF189" s="97">
        <f t="shared" si="5"/>
        <v>1.0410958904109588</v>
      </c>
      <c r="AG189" s="33"/>
    </row>
    <row r="190" spans="1:33" ht="46.5">
      <c r="A190" s="11">
        <v>6</v>
      </c>
      <c r="B190" s="11">
        <v>0</v>
      </c>
      <c r="C190" s="11">
        <v>1</v>
      </c>
      <c r="D190" s="11">
        <v>0</v>
      </c>
      <c r="E190" s="11">
        <v>5</v>
      </c>
      <c r="F190" s="11">
        <v>0</v>
      </c>
      <c r="G190" s="11">
        <v>2</v>
      </c>
      <c r="H190" s="11">
        <v>8</v>
      </c>
      <c r="I190" s="11">
        <v>8</v>
      </c>
      <c r="J190" s="11">
        <v>5</v>
      </c>
      <c r="K190" s="11">
        <v>0</v>
      </c>
      <c r="L190" s="11">
        <v>2</v>
      </c>
      <c r="M190" s="11">
        <v>2</v>
      </c>
      <c r="N190" s="11">
        <v>0</v>
      </c>
      <c r="O190" s="11">
        <v>0</v>
      </c>
      <c r="P190" s="11">
        <v>2</v>
      </c>
      <c r="Q190" s="11">
        <v>0</v>
      </c>
      <c r="R190" s="9">
        <v>8</v>
      </c>
      <c r="S190" s="9">
        <v>8</v>
      </c>
      <c r="T190" s="11">
        <v>5</v>
      </c>
      <c r="U190" s="11">
        <v>0</v>
      </c>
      <c r="V190" s="11">
        <v>2</v>
      </c>
      <c r="W190" s="11">
        <v>0</v>
      </c>
      <c r="X190" s="11">
        <v>0</v>
      </c>
      <c r="Y190" s="11">
        <v>2</v>
      </c>
      <c r="Z190" s="11">
        <v>0</v>
      </c>
      <c r="AA190" s="35">
        <v>0</v>
      </c>
      <c r="AB190" s="28" t="s">
        <v>143</v>
      </c>
      <c r="AC190" s="71" t="s">
        <v>25</v>
      </c>
      <c r="AD190" s="71">
        <v>0</v>
      </c>
      <c r="AE190" s="71">
        <v>0</v>
      </c>
      <c r="AF190" s="97">
        <v>0</v>
      </c>
      <c r="AG190" s="34"/>
    </row>
    <row r="191" spans="1:33" ht="51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9">
        <v>8</v>
      </c>
      <c r="S191" s="9">
        <v>8</v>
      </c>
      <c r="T191" s="11">
        <v>5</v>
      </c>
      <c r="U191" s="11">
        <v>0</v>
      </c>
      <c r="V191" s="11">
        <v>2</v>
      </c>
      <c r="W191" s="11">
        <v>0</v>
      </c>
      <c r="X191" s="11">
        <v>0</v>
      </c>
      <c r="Y191" s="11">
        <v>2</v>
      </c>
      <c r="Z191" s="11">
        <v>0</v>
      </c>
      <c r="AA191" s="35">
        <v>1</v>
      </c>
      <c r="AB191" s="28" t="s">
        <v>144</v>
      </c>
      <c r="AC191" s="71" t="s">
        <v>28</v>
      </c>
      <c r="AD191" s="9">
        <v>0</v>
      </c>
      <c r="AE191" s="9">
        <v>0</v>
      </c>
      <c r="AF191" s="97">
        <v>0</v>
      </c>
      <c r="AG191" s="33"/>
    </row>
    <row r="192" spans="1:33" ht="152.25">
      <c r="A192" s="11">
        <v>6</v>
      </c>
      <c r="B192" s="11">
        <v>0</v>
      </c>
      <c r="C192" s="11">
        <v>1</v>
      </c>
      <c r="D192" s="11">
        <v>0</v>
      </c>
      <c r="E192" s="11">
        <v>5</v>
      </c>
      <c r="F192" s="11">
        <v>0</v>
      </c>
      <c r="G192" s="11">
        <v>2</v>
      </c>
      <c r="H192" s="11">
        <v>8</v>
      </c>
      <c r="I192" s="11">
        <v>8</v>
      </c>
      <c r="J192" s="11">
        <v>5</v>
      </c>
      <c r="K192" s="11">
        <v>0</v>
      </c>
      <c r="L192" s="11">
        <v>2</v>
      </c>
      <c r="M192" s="11">
        <v>4</v>
      </c>
      <c r="N192" s="11">
        <v>0</v>
      </c>
      <c r="O192" s="11">
        <v>3</v>
      </c>
      <c r="P192" s="11">
        <v>6</v>
      </c>
      <c r="Q192" s="11">
        <v>0</v>
      </c>
      <c r="R192" s="9">
        <v>8</v>
      </c>
      <c r="S192" s="9">
        <v>8</v>
      </c>
      <c r="T192" s="11">
        <v>5</v>
      </c>
      <c r="U192" s="11">
        <v>0</v>
      </c>
      <c r="V192" s="11">
        <v>2</v>
      </c>
      <c r="W192" s="11">
        <v>0</v>
      </c>
      <c r="X192" s="11">
        <v>0</v>
      </c>
      <c r="Y192" s="11">
        <v>3</v>
      </c>
      <c r="Z192" s="11">
        <v>0</v>
      </c>
      <c r="AA192" s="35">
        <v>0</v>
      </c>
      <c r="AB192" s="28" t="s">
        <v>196</v>
      </c>
      <c r="AC192" s="71" t="s">
        <v>25</v>
      </c>
      <c r="AD192" s="65">
        <v>2200</v>
      </c>
      <c r="AE192" s="65">
        <v>2139.5</v>
      </c>
      <c r="AF192" s="97">
        <f t="shared" si="5"/>
        <v>0.9725</v>
      </c>
      <c r="AG192" s="109" t="s">
        <v>211</v>
      </c>
    </row>
    <row r="193" spans="1:33" ht="46.5">
      <c r="A193" s="11">
        <v>6</v>
      </c>
      <c r="B193" s="11">
        <v>0</v>
      </c>
      <c r="C193" s="11">
        <v>1</v>
      </c>
      <c r="D193" s="11">
        <v>0</v>
      </c>
      <c r="E193" s="11">
        <v>5</v>
      </c>
      <c r="F193" s="11">
        <v>0</v>
      </c>
      <c r="G193" s="11">
        <v>2</v>
      </c>
      <c r="H193" s="11">
        <v>8</v>
      </c>
      <c r="I193" s="11">
        <v>8</v>
      </c>
      <c r="J193" s="11">
        <v>5</v>
      </c>
      <c r="K193" s="11">
        <v>0</v>
      </c>
      <c r="L193" s="11">
        <v>2</v>
      </c>
      <c r="M193" s="11">
        <v>4</v>
      </c>
      <c r="N193" s="11">
        <v>0</v>
      </c>
      <c r="O193" s="11">
        <v>0</v>
      </c>
      <c r="P193" s="11">
        <v>5</v>
      </c>
      <c r="Q193" s="11">
        <v>0</v>
      </c>
      <c r="R193" s="9">
        <v>8</v>
      </c>
      <c r="S193" s="9">
        <v>8</v>
      </c>
      <c r="T193" s="11">
        <v>5</v>
      </c>
      <c r="U193" s="11">
        <v>0</v>
      </c>
      <c r="V193" s="11">
        <v>2</v>
      </c>
      <c r="W193" s="11">
        <v>0</v>
      </c>
      <c r="X193" s="11">
        <v>0</v>
      </c>
      <c r="Y193" s="11">
        <v>4</v>
      </c>
      <c r="Z193" s="11">
        <v>0</v>
      </c>
      <c r="AA193" s="35">
        <v>0</v>
      </c>
      <c r="AB193" s="28" t="s">
        <v>197</v>
      </c>
      <c r="AC193" s="71" t="s">
        <v>25</v>
      </c>
      <c r="AD193" s="65">
        <v>350</v>
      </c>
      <c r="AE193" s="65">
        <v>350</v>
      </c>
      <c r="AF193" s="97">
        <f t="shared" si="5"/>
        <v>1</v>
      </c>
      <c r="AG193" s="10"/>
    </row>
    <row r="194" spans="1:33" ht="46.5">
      <c r="A194" s="19">
        <v>0</v>
      </c>
      <c r="B194" s="1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8</v>
      </c>
      <c r="I194" s="19">
        <v>8</v>
      </c>
      <c r="J194" s="19">
        <v>6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29">
        <v>8</v>
      </c>
      <c r="S194" s="29">
        <v>8</v>
      </c>
      <c r="T194" s="19">
        <v>6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36">
        <v>0</v>
      </c>
      <c r="AB194" s="43" t="s">
        <v>198</v>
      </c>
      <c r="AC194" s="76" t="s">
        <v>25</v>
      </c>
      <c r="AD194" s="77">
        <v>1000</v>
      </c>
      <c r="AE194" s="77">
        <f>AE195</f>
        <v>984.99</v>
      </c>
      <c r="AF194" s="99">
        <f>AE194/AD194</f>
        <v>0.98499</v>
      </c>
      <c r="AG194" s="77"/>
    </row>
    <row r="195" spans="1:33" ht="117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9">
        <v>8</v>
      </c>
      <c r="S195" s="9">
        <v>8</v>
      </c>
      <c r="T195" s="11">
        <v>6</v>
      </c>
      <c r="U195" s="11">
        <v>0</v>
      </c>
      <c r="V195" s="11">
        <v>1</v>
      </c>
      <c r="W195" s="11">
        <v>0</v>
      </c>
      <c r="X195" s="11">
        <v>0</v>
      </c>
      <c r="Y195" s="11">
        <v>0</v>
      </c>
      <c r="Z195" s="11">
        <v>0</v>
      </c>
      <c r="AA195" s="35">
        <v>0</v>
      </c>
      <c r="AB195" s="28" t="s">
        <v>199</v>
      </c>
      <c r="AC195" s="71" t="s">
        <v>25</v>
      </c>
      <c r="AD195" s="79">
        <v>1000</v>
      </c>
      <c r="AE195" s="98">
        <v>984.99</v>
      </c>
      <c r="AF195" s="97">
        <f>AE195/AD195</f>
        <v>0.98499</v>
      </c>
      <c r="AG195" s="33"/>
    </row>
    <row r="196" spans="1:33" ht="46.5">
      <c r="A196" s="11">
        <v>6</v>
      </c>
      <c r="B196" s="11">
        <v>0</v>
      </c>
      <c r="C196" s="11">
        <v>1</v>
      </c>
      <c r="D196" s="11">
        <v>0</v>
      </c>
      <c r="E196" s="11">
        <v>5</v>
      </c>
      <c r="F196" s="11">
        <v>0</v>
      </c>
      <c r="G196" s="11">
        <v>3</v>
      </c>
      <c r="H196" s="11">
        <v>8</v>
      </c>
      <c r="I196" s="11">
        <v>8</v>
      </c>
      <c r="J196" s="11">
        <v>6</v>
      </c>
      <c r="K196" s="11">
        <v>0</v>
      </c>
      <c r="L196" s="11">
        <v>1</v>
      </c>
      <c r="M196" s="11">
        <v>1</v>
      </c>
      <c r="N196" s="11">
        <v>1</v>
      </c>
      <c r="O196" s="11">
        <v>1</v>
      </c>
      <c r="P196" s="11">
        <v>8</v>
      </c>
      <c r="Q196" s="11">
        <v>0</v>
      </c>
      <c r="R196" s="9">
        <v>8</v>
      </c>
      <c r="S196" s="9">
        <v>8</v>
      </c>
      <c r="T196" s="11">
        <v>6</v>
      </c>
      <c r="U196" s="11">
        <v>0</v>
      </c>
      <c r="V196" s="11">
        <v>1</v>
      </c>
      <c r="W196" s="11">
        <v>0</v>
      </c>
      <c r="X196" s="11">
        <v>0</v>
      </c>
      <c r="Y196" s="11">
        <v>1</v>
      </c>
      <c r="Z196" s="11">
        <v>0</v>
      </c>
      <c r="AA196" s="35">
        <v>0</v>
      </c>
      <c r="AB196" s="28" t="s">
        <v>200</v>
      </c>
      <c r="AC196" s="71" t="s">
        <v>25</v>
      </c>
      <c r="AD196" s="79">
        <v>1000</v>
      </c>
      <c r="AE196" s="98">
        <v>984.99</v>
      </c>
      <c r="AF196" s="97">
        <f>AE196/AD196</f>
        <v>0.98499</v>
      </c>
      <c r="AG196" s="109" t="s">
        <v>208</v>
      </c>
    </row>
    <row r="197" spans="1:33" ht="30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9">
        <v>8</v>
      </c>
      <c r="S197" s="9">
        <v>8</v>
      </c>
      <c r="T197" s="11">
        <v>6</v>
      </c>
      <c r="U197" s="11">
        <v>0</v>
      </c>
      <c r="V197" s="11">
        <v>1</v>
      </c>
      <c r="W197" s="11">
        <v>0</v>
      </c>
      <c r="X197" s="11">
        <v>0</v>
      </c>
      <c r="Y197" s="11">
        <v>1</v>
      </c>
      <c r="Z197" s="11">
        <v>0</v>
      </c>
      <c r="AA197" s="35">
        <v>1</v>
      </c>
      <c r="AB197" s="28" t="s">
        <v>201</v>
      </c>
      <c r="AC197" s="71" t="s">
        <v>127</v>
      </c>
      <c r="AD197" s="9">
        <v>1</v>
      </c>
      <c r="AE197" s="9">
        <v>1</v>
      </c>
      <c r="AF197" s="58">
        <f>AE197/AD197</f>
        <v>1</v>
      </c>
      <c r="AG197" s="34"/>
    </row>
    <row r="198" spans="1:33" ht="14.25">
      <c r="A198" s="20"/>
      <c r="B198" s="20"/>
      <c r="C198" s="20"/>
      <c r="D198" s="20"/>
      <c r="E198" s="20"/>
      <c r="F198" s="20"/>
      <c r="G198" s="20"/>
      <c r="H198" s="20"/>
      <c r="I198" s="20"/>
      <c r="J198" s="144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</row>
    <row r="199" spans="1:33" ht="14.25">
      <c r="A199" s="20"/>
      <c r="B199" s="21"/>
      <c r="C199" s="21"/>
      <c r="D199" s="21"/>
      <c r="E199" s="21"/>
      <c r="F199" s="21"/>
      <c r="G199" s="21"/>
      <c r="H199" s="21"/>
      <c r="I199" s="21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56"/>
      <c r="U199" s="156"/>
      <c r="V199" s="156"/>
      <c r="W199" s="156"/>
      <c r="X199" s="156"/>
      <c r="Y199" s="156"/>
      <c r="Z199" s="156"/>
      <c r="AA199" s="156"/>
      <c r="AB199" s="156"/>
      <c r="AC199" s="156"/>
      <c r="AD199" s="156"/>
      <c r="AE199" s="156"/>
      <c r="AF199" s="157"/>
      <c r="AG199" s="157"/>
    </row>
    <row r="200" spans="1:33" ht="14.25">
      <c r="A200" s="20"/>
      <c r="B200" s="20"/>
      <c r="C200" s="20"/>
      <c r="D200" s="20"/>
      <c r="E200" s="20"/>
      <c r="F200" s="20"/>
      <c r="G200" s="3"/>
      <c r="H200" s="20"/>
      <c r="I200" s="20"/>
      <c r="J200" s="110" t="s">
        <v>212</v>
      </c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2"/>
    </row>
    <row r="201" spans="1:33" ht="14.25">
      <c r="A201" s="20"/>
      <c r="B201" s="20"/>
      <c r="C201" s="20"/>
      <c r="D201" s="20"/>
      <c r="E201" s="20"/>
      <c r="F201" s="20"/>
      <c r="H201" s="20"/>
      <c r="I201" s="20"/>
      <c r="J201" s="143" t="s">
        <v>213</v>
      </c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13">
        <v>1.25</v>
      </c>
      <c r="AG201" s="112"/>
    </row>
    <row r="202" spans="1:33" ht="14.25">
      <c r="A202" s="20"/>
      <c r="B202" s="20"/>
      <c r="C202" s="20"/>
      <c r="D202" s="20"/>
      <c r="E202" s="20"/>
      <c r="F202" s="20"/>
      <c r="G202" s="20"/>
      <c r="H202" s="20"/>
      <c r="I202" s="20"/>
      <c r="J202" s="143" t="s">
        <v>214</v>
      </c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14">
        <v>0.86</v>
      </c>
      <c r="AG202" s="115"/>
    </row>
    <row r="203" spans="1:33" ht="14.25">
      <c r="A203" s="20"/>
      <c r="B203" s="20"/>
      <c r="C203" s="20"/>
      <c r="D203" s="20"/>
      <c r="E203" s="20"/>
      <c r="F203" s="20"/>
      <c r="G203" s="20"/>
      <c r="H203" s="20"/>
      <c r="I203" s="20"/>
      <c r="J203" s="143" t="s">
        <v>215</v>
      </c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14">
        <v>1.45</v>
      </c>
      <c r="AG203" s="115"/>
    </row>
    <row r="204" spans="1:33" ht="14.25">
      <c r="A204" s="124" t="s">
        <v>216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  <c r="AA204" s="125"/>
      <c r="AB204" s="125"/>
      <c r="AC204" s="125"/>
      <c r="AD204" s="125"/>
      <c r="AE204" s="125"/>
      <c r="AF204" s="116"/>
      <c r="AG204" s="115"/>
    </row>
    <row r="205" spans="1:33" ht="14.25">
      <c r="A205" s="124" t="s">
        <v>217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  <c r="AA205" s="125"/>
      <c r="AB205" s="125"/>
      <c r="AC205" s="125"/>
      <c r="AD205" s="20"/>
      <c r="AE205" s="20"/>
      <c r="AF205" s="117"/>
      <c r="AG205" s="115"/>
    </row>
    <row r="206" spans="1:33" ht="14.25">
      <c r="A206" s="20"/>
      <c r="B206" s="126"/>
      <c r="C206" s="126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20"/>
      <c r="AE206" s="112"/>
      <c r="AF206" s="112"/>
      <c r="AG206" s="115"/>
    </row>
    <row r="207" spans="1:33" ht="14.25">
      <c r="A207" s="22"/>
      <c r="B207" s="8"/>
      <c r="C207" s="8"/>
      <c r="D207" s="8"/>
      <c r="E207" s="8"/>
      <c r="F207" s="8"/>
      <c r="G207" s="8"/>
      <c r="H207" s="8"/>
      <c r="I207" s="8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20"/>
      <c r="AD207" s="20"/>
      <c r="AE207" s="118"/>
      <c r="AF207" s="118"/>
      <c r="AG207" s="119"/>
    </row>
    <row r="208" spans="1:32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</sheetData>
  <sheetProtection/>
  <mergeCells count="35">
    <mergeCell ref="C11:AG11"/>
    <mergeCell ref="C5:AG5"/>
    <mergeCell ref="C3:AG3"/>
    <mergeCell ref="AE14:AE16"/>
    <mergeCell ref="C10:AG10"/>
    <mergeCell ref="AG14:AG16"/>
    <mergeCell ref="AB13:AB16"/>
    <mergeCell ref="R13:AA16"/>
    <mergeCell ref="AF1:AG1"/>
    <mergeCell ref="C6:AG6"/>
    <mergeCell ref="C7:AG7"/>
    <mergeCell ref="C9:AG9"/>
    <mergeCell ref="C8:AG8"/>
    <mergeCell ref="AF2:AG2"/>
    <mergeCell ref="C4:AG4"/>
    <mergeCell ref="A204:AE204"/>
    <mergeCell ref="J202:AE202"/>
    <mergeCell ref="J203:AE203"/>
    <mergeCell ref="D14:E16"/>
    <mergeCell ref="J199:AE199"/>
    <mergeCell ref="J201:AE201"/>
    <mergeCell ref="J198:AG198"/>
    <mergeCell ref="AC13:AC16"/>
    <mergeCell ref="AD13:AG13"/>
    <mergeCell ref="AF199:AG199"/>
    <mergeCell ref="A205:AC205"/>
    <mergeCell ref="B206:AC206"/>
    <mergeCell ref="J207:AB207"/>
    <mergeCell ref="C12:AG12"/>
    <mergeCell ref="F14:G16"/>
    <mergeCell ref="AF14:AF16"/>
    <mergeCell ref="AD14:AD16"/>
    <mergeCell ref="A13:Q13"/>
    <mergeCell ref="H14:Q16"/>
    <mergeCell ref="A14:C16"/>
  </mergeCells>
  <printOptions horizontalCentered="1"/>
  <pageMargins left="0.24" right="0.1968503937007874" top="0.36" bottom="0.15748031496062992" header="0.36" footer="0.15748031496062992"/>
  <pageSetup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2021-03-16T13:04:28Z</cp:lastPrinted>
  <dcterms:created xsi:type="dcterms:W3CDTF">2017-04-03T14:35:02Z</dcterms:created>
  <dcterms:modified xsi:type="dcterms:W3CDTF">2022-08-12T08:30:16Z</dcterms:modified>
  <cp:category/>
  <cp:version/>
  <cp:contentType/>
  <cp:contentStatus/>
</cp:coreProperties>
</file>