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1292" tabRatio="710" activeTab="0"/>
  </bookViews>
  <sheets>
    <sheet name="ОБАС " sheetId="1" r:id="rId1"/>
    <sheet name="Лист1" sheetId="2" r:id="rId2"/>
  </sheets>
  <definedNames>
    <definedName name="_xlnm.Print_Area" localSheetId="0">'ОБАС '!$A$1:$AG$192</definedName>
  </definedNames>
  <calcPr fullCalcOnLoad="1"/>
</workbook>
</file>

<file path=xl/sharedStrings.xml><?xml version="1.0" encoding="utf-8"?>
<sst xmlns="http://schemas.openxmlformats.org/spreadsheetml/2006/main" count="420" uniqueCount="199">
  <si>
    <t>тыс. рублей</t>
  </si>
  <si>
    <t>единиц</t>
  </si>
  <si>
    <t>процент</t>
  </si>
  <si>
    <t>тыс.руб.</t>
  </si>
  <si>
    <t>Показатель 3 "Доля охвата дошкольным образованием детей в возрасте 3-7 лет"</t>
  </si>
  <si>
    <t>Показатель 4 "Доля охвата предшкольным образованием детей в возрасте 5-7 лет"</t>
  </si>
  <si>
    <t>Показатель 2 "Доля школьников, обучающихся по ФГОС, в общей численности школьников"</t>
  </si>
  <si>
    <t>Задача 4 "Обеспечение условий для воспитания разносторонне-развитой творческой личности в условиях современного социума"</t>
  </si>
  <si>
    <t>Показатель 2 "Доля учащихся, охваченных организованными формами духовно-нравственного воспитания"</t>
  </si>
  <si>
    <t>Задача 5 "Обеспечение комплексной работы по сохранению и укреплению здоровья школьников"</t>
  </si>
  <si>
    <t>Показатель 1 "Доля детей, охваченных организованными формами отдыха и оздоровления"</t>
  </si>
  <si>
    <t>Показатель 1 "Доля общеобразовательных учреждений, в которых проведен текущий ремонт зданий и помещений, в общей численности общеобразовательных учреждений Селижаровского района"</t>
  </si>
  <si>
    <t>Показатель 1 "Доля обучающихся, пользующихся школьным автотранспортом"</t>
  </si>
  <si>
    <t xml:space="preserve">Показатель 1 "Доля обучающихся, принявших участие в районных мероприятиях различной направленности, направленных на развитие творческих способностей" </t>
  </si>
  <si>
    <t>Обеспечивающая подпрограмма</t>
  </si>
  <si>
    <t>Расходы на содержание аппарата отдела образования администрации Селижаровского района</t>
  </si>
  <si>
    <t>Расходы на содержание методического кабинета и централизованной бухгалтерии отдела образования администрации Селижаровского района</t>
  </si>
  <si>
    <t>Показатель 2 "Доля обучающихся, стоящих на учете в КДН и ЗП, охваченных организованными формами отдыха и занятости"</t>
  </si>
  <si>
    <t>да/нет</t>
  </si>
  <si>
    <t>да</t>
  </si>
  <si>
    <t>Показатель 1 "Доля детей из семей, находящихся в трудной жизненной ситуации, охваченных организованными формами отдыха и занятости в каникулярное время"</t>
  </si>
  <si>
    <t>Показатель 1 "Количество обучающихся, пользующихся льготными  проездными билетами в период учебного года"</t>
  </si>
  <si>
    <t>чел.</t>
  </si>
  <si>
    <t>S</t>
  </si>
  <si>
    <t>количество</t>
  </si>
  <si>
    <t>(да, нет)</t>
  </si>
  <si>
    <t>Отчет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</si>
  <si>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</si>
  <si>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</si>
  <si>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МО "Селижаровский район"</t>
  </si>
  <si>
    <t>2. Подпрограмма  - подпрограмма муниципальной  программы  МО "Селижаровский район"</t>
  </si>
  <si>
    <t>Приложение  4                                                                                                                         к 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</si>
  <si>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Главный администратор  (администратор)  муниципальной  программы МО "Селижаровский район"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</si>
  <si>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</si>
  <si>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</si>
  <si>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</si>
  <si>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</si>
  <si>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</si>
  <si>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</si>
  <si>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</si>
  <si>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 целевой статьи расхода бюджета</t>
  </si>
  <si>
    <t>_____</t>
  </si>
  <si>
    <t>индексы освоения бюджетных средств и достижения плановых значений показателей</t>
  </si>
  <si>
    <t>причины отклонений от плана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</si>
  <si>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</si>
  <si>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</si>
  <si>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</si>
  <si>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</si>
  <si>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</si>
  <si>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</si>
  <si>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Показатель 1 "Количество учащихся, посетивших Тверской императорский путевой дворец в рамках реализации проекта "Нас пригласили во Дворец!"</t>
  </si>
  <si>
    <t>Мероприятие 1.002 "Предоставление бюджетных ассигнований на повышение уровня профессионального мастерства педагогов дополнительного образования детей"</t>
  </si>
  <si>
    <t xml:space="preserve">отсутствие подтверждающих документов для оплаты за фактически полученные услуги </t>
  </si>
  <si>
    <t>Факт</t>
  </si>
  <si>
    <r>
      <t>о реализации муниципальной   программы МО "Селижаровский район"</t>
    </r>
    <r>
      <rPr>
        <sz val="14"/>
        <rFont val="Times New Roman"/>
        <family val="1"/>
      </rPr>
      <t xml:space="preserve"> «Развитие образования Селижаровского района на 2018-2023 годы»</t>
    </r>
  </si>
  <si>
    <t xml:space="preserve">Программа, всего </t>
  </si>
  <si>
    <t>Цель 1 "Обеспечение позитивной социализации и учебной успешности каждого ребёнка, усиление вклада образования в развитии экономики с учётом изменения культурной, социальной и технологической среды"</t>
  </si>
  <si>
    <t>_</t>
  </si>
  <si>
    <t>Показатель 1 "Повышение уровня удовлетворенности населения Селижаровского района качеством общеобразовательных услуг и их доступностью"</t>
  </si>
  <si>
    <t>Показатель 2 "Увеличение доли охвата детей образовательными услугами в муниципальных дошкольных образовательных организациях"</t>
  </si>
  <si>
    <t>Показатель 3 "Сохранение доли выпускников муниципальных общеобразовательных организаций, получивших аттестат о среднем образовании"</t>
  </si>
  <si>
    <t>Показатель 4 "Увеличение доли охвата детей образовательными услугами в муниципальных организациях дополнительного образования"</t>
  </si>
  <si>
    <t>Ппоказатель 5 "Сохранение мер социальной поддержки педагогических работников"</t>
  </si>
  <si>
    <t>Подпрограмма 1 "Повышение доступности и качества дошкольного образования"</t>
  </si>
  <si>
    <t>Задача 1 "Совершенствование мер предоставления общедоступного и бесплатного дошкольного образования"</t>
  </si>
  <si>
    <t>Показатель 1 "Численность воспитанников программ дошкольного образования"</t>
  </si>
  <si>
    <t>Показатель 3 "Число воспитанников в расчете на одного педагогического работника"</t>
  </si>
  <si>
    <t>Административное мероприятие 1.001 "Проведение опросов по изучению удовлетворенности населения Селижаровского района качеством предоставляемых образовательных услуг дошкольного образования"</t>
  </si>
  <si>
    <t>Показатель 1 "Доля участников опроса, удовлетворенных качеством предоставляемых образовательных услуг дошкольного образования, от общего количества участников опроса"</t>
  </si>
  <si>
    <t>Административное мероприятие 1. 002 "Проведение методических мероприятий, направленных на развитие дошкольного образования"</t>
  </si>
  <si>
    <t>Показатель 1 «Доля детей в возрасте 1-6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1-6 лет"</t>
  </si>
  <si>
    <t>Показатель 2«Доля детей в возрасте 1-6 лет, стоящих на учете для определения в муниципальные дошкольные образовательные организация, в общей численности детей в возрасте 1-6 лет"</t>
  </si>
  <si>
    <t>Мероприятие 1.003 "Предоставление компенсации части родительской платы за присмотр за ребенком в организациях, реализующих основную общеобразовательную программу дошкольного образования"</t>
  </si>
  <si>
    <t>Показатель 1 "Доля компенсации части родительской платы за присмотр за ребенком в организациях,  в расходах на содержание дошкольного образования"</t>
  </si>
  <si>
    <t xml:space="preserve">Показатель 1 "Средний размер субвенции в расчете на одного обучающегося в муниципальных дошкольных образовательных организациях на получение дошкольного образования в год" </t>
  </si>
  <si>
    <t>Мероприятие 1.005"Создание условий для осуществления присмотра и ухода за детьми, содержание детей в муниципальных дошкольных образовательных организациях за счет средств от оказания платных услуг"</t>
  </si>
  <si>
    <t>Показатель 1 "Доля средств от оказания платных услуг в расходах на содержание организаций дошкольного образования"</t>
  </si>
  <si>
    <t>Административное мероприятие 1.006 "Проведение работы по сбору информации о дошкольных организациях, нуждающихся в современной инфроструктуре, в соответствии с требованиями действующего законодательства "</t>
  </si>
  <si>
    <t>Показатель 1 "Доля муниципальных дошкольных организаций,  нуждающихся в современной инфроструктуре, в соответствии с требованиями действующего законодательства"</t>
  </si>
  <si>
    <t xml:space="preserve">Мероприятие 1.007 "Предоставление бюджетных ассигнований на создание условий для осуществления присмотра и ухода за детьми, содержание детей в муниципальных дошкольных образовательных организациях" </t>
  </si>
  <si>
    <t>Показатель 1 "Доля муниципальных дошкольных образовательных организаций имеющих пролицензированные медицинские кабинеты в общей численности дошкольных организаций"</t>
  </si>
  <si>
    <t>Мероприятие 1.008"Предоставление бюджетных ассигнований на обеспечение комплексной безопасности зданий и помещений, находящихся в муниципальной собственности, используемые для размещения дошкольных образовательных организаций за счет средств бюджета района"</t>
  </si>
  <si>
    <t>Показатель 1 "Доля дошкольных образовательных организаций, соответствующих  требованиям комплексной безопасности"</t>
  </si>
  <si>
    <t>Мероприятие 1.009 "Предоставление бюджетных ассигнований на повышение уровня профессионального мастерства педагогов дошкольного образования"</t>
  </si>
  <si>
    <t>Показатель 1 "Доля педагогических кадров, прошедших повышение квалификации"</t>
  </si>
  <si>
    <t>Мероприятие 1.010 "Проведение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бюджета района"</t>
  </si>
  <si>
    <t>кол-во</t>
  </si>
  <si>
    <t>Мероприятие 1.011 "Предоставление компенсации части родительской платы за присмотр за ребенком в организациях, реализующих основную общеобразовательную программу дошкольного образования за счет средств бюджета"</t>
  </si>
  <si>
    <t>Показатель 1 "Количество дошкольных образовательных учреждений,в которых проведен текущий ремонт"</t>
  </si>
  <si>
    <t>Мероприятие 1.012 "Предоставление средств на реализацию мероприятий по обращениям, поступающим к депутатам Законодательного Собрания Тверской области"</t>
  </si>
  <si>
    <t>Задача 2 "Повышение заработной платы работников детских дошкольных учреждений в целях реализации Указов Президента"</t>
  </si>
  <si>
    <t>Мероприятие 2.001 "Расходы на повышение заработной платы работников детских дошкольных учреждений в связи с увеличением минимального размера оплаты труда за счет субсидий из областного бюджета"</t>
  </si>
  <si>
    <t>Прказатель 1 "Среднесписочное количество человек, получающие доплату до МРОТ"</t>
  </si>
  <si>
    <t>Мероприятие 2.002 "Расходы на повышение заработной платы работников детских дошкольных учреждений  в связи с увеличением минимального размера оплаты труда за счет средств районного бюджета"</t>
  </si>
  <si>
    <t>Подпрограмма 2 "Повышение доступности и качества общего образования"</t>
  </si>
  <si>
    <t>Задача 1 "Повышение уровня удовлетворенности населения в получении услуг общего образования"</t>
  </si>
  <si>
    <t>Показатель 1 "Доля детей, охваченных программами общего среднего образования в образовательных организациях"</t>
  </si>
  <si>
    <t>Показатель 3 "Доля учащихся, обучающихся по ФГОС ОВЗ, в общей численности учащихся"</t>
  </si>
  <si>
    <t>Мероприятие 1.001 "Предоставление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организациях"</t>
  </si>
  <si>
    <t>Показатель 1 "Средний размер субсидии в части учебных расходов в расчете на одного обучающего муниципальных общеобразовательных организациях"</t>
  </si>
  <si>
    <t>Показатель 2 "Размер средней заработной платы педагогических работников общеобразовательных организаций"</t>
  </si>
  <si>
    <t>Мероприятие 1.002 "Предоставление субсидии на обеспечении текущей деятельности муниципальных общеобразовательных организаций Селижаровского района не связанной с обеспечением образовательного процесса"</t>
  </si>
  <si>
    <t>Показатель 1 "Средний размер средств бюджета района на одного обучающегося в муниципальных общеобразовательных организациях на получение начального общего, основного общего, среднего(полного) общего образования"</t>
  </si>
  <si>
    <t>Мероприятие 1.003 "Предоставление субсидии образовательным организациям на обеспечение непрерывности профессионально роста педагогов общеобразовательных организаций Селижаровского района"</t>
  </si>
  <si>
    <t>Показатель 1 "Доля педагогических работников муниципальных общеобразовательных организаций, прошедших повышение квалификации, от общего количества педагогических работников"</t>
  </si>
  <si>
    <t>Показатель 1 "Количество учащихся с ОВЗ, обучающихся по ФГОС ОВЗ"</t>
  </si>
  <si>
    <t>Задача 2 "Совершенствование инфраструктуры муниципальных общеобразовательных организаций в соответствии с требованиями действующего законодательства"</t>
  </si>
  <si>
    <t>Показатель 1 "Доля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организаций"</t>
  </si>
  <si>
    <t>Показатель 2 "Доля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организаций"</t>
  </si>
  <si>
    <t>Административное мероприятие 2.001 "Проведение работы по сбору информации об общеобразовательных организациях, нуждающихся в современной инфроструктуре, в соответствии с требованиями действующего законодательства "</t>
  </si>
  <si>
    <t>Показатель 1 "Доля муниципальных общеобразовательных организаций,  нуждающихся в современной инфроструктуре, в соответствии с требованиями действующего законодательства"</t>
  </si>
  <si>
    <t>Мероприятие 2.002 "Предоставление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счет средств бюджета района"</t>
  </si>
  <si>
    <t>Показатель 1 "Доля образовательных учреждений, соответствующих  требованиям комплексной безопасности"</t>
  </si>
  <si>
    <t>Показатель 1 "Количество общеобразовательных учреждений района, участвующих в региональных программах по укреплению метериально-технической базы общеобразовательных учреждений"</t>
  </si>
  <si>
    <t>Задача 3 "Обеспечение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здоровья"</t>
  </si>
  <si>
    <t xml:space="preserve">Показатель 1 "Доля сельских школьников, которым обеспечен ежедневный подвоз в общеобразовательные организация специальным школьным автотранспортом в общей численности школьников, нуждающихся в подвозе" </t>
  </si>
  <si>
    <t>Мероприятие 3.001 "Предоставление субсидии на организацию транспортного обслуживание населения в части обеспечения подвоза обучающихся, проживающих в сельской местности, к месту обучения и обратно за счет средств бюджета района"</t>
  </si>
  <si>
    <t>Показатель 1 "Доля муниципальных общеобразовательных организаций, заключивших договоры об обслуживании школьных автобусов с автотранспортными организациями"</t>
  </si>
  <si>
    <t>Мероприятие 3.002 "Предоставление льготного проезда учащимся очной формы обучения общеобразовательных организаций в период учебного года, за счет средств бюджета района"</t>
  </si>
  <si>
    <t xml:space="preserve">Мероприятие 3.003  "Предоставление субсидии на организацию транспортного обслуживание населения в части обеспечения подвоза учащихся, проживающих в сельской местности, к месту обучения и обратно за счет средств областного бюджета" </t>
  </si>
  <si>
    <t>Показатель2 "Доля учащихся МОУ, подвозимых в школы , от числа, нуждающихся в подвозе"</t>
  </si>
  <si>
    <t>Показатель 3 "Доля автобусов для подвоза учащихся, проживающих в сельской местности, к месту обучения и обратно, прошедших технический осмотр"</t>
  </si>
  <si>
    <t>Показатель 4 "Доля автобусов для подвоза учащихся, проживающих в сельской местности, к месту обучения и обратно, соответствующих ГОСТ  Р  51160-98 «Автобусы для перевозки детей. Технические требования»"</t>
  </si>
  <si>
    <t>Показатель 5 "Доля автобусов для подвоза учащихся, проживающих в сельской местности, к месту обучения и обратно, оснащенных на основании постановления Правительства РФ от 25.08.2008 № 641 аппаратурой спутниковой навигации ГЛОНАСС и ГЛОНАСС/GPS"</t>
  </si>
  <si>
    <t>Показатель 6 "Доля автобусов для подвоза учащихся, проживающих в сельской местности, к месту обучения и обратно, оснащенных на основании приказа Министерства транспорта РФ от 21.08.2013 № 273 тахографами"</t>
  </si>
  <si>
    <t>Показатель1 "Доля учащихся, охваченных  дополнительным образованием в общеобразовательных организациях и организация дополнительного образования детей, в общей численности учащихся"</t>
  </si>
  <si>
    <t>Показатель 2 "Доля педагогических работников , принявших участие в районных конкурсах различной направленности, от общей численности педагогических работников общеобразовательных организаций"</t>
  </si>
  <si>
    <t>Мероприятие 4.002 "Расходы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за счет средств областного бюджета"</t>
  </si>
  <si>
    <t>Мероприятие 4.003 "Расходы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за счет средств районного бюджета"</t>
  </si>
  <si>
    <t>Показатель 1 "Доля обучающихся общеобразовательных организаций, охваченных организованными формами отдыха и оздоровления в каникулярное время"</t>
  </si>
  <si>
    <t>Показатель1 "Доля обучащихся общеобразовательных учреждений, охваченных  организованными формами отдыха и занятости в каникулярное время"</t>
  </si>
  <si>
    <t>Показатель 1 "Доля учащихся МОУ СОШ №1 и МОУ СШ №2 п.Селижарово ,охваченных горячим питанием"</t>
  </si>
  <si>
    <t>Показатель 1 " Среднесписочное количество человек, получающие доплату до МРОТ"</t>
  </si>
  <si>
    <t>Подпрограмма 3 "Повышение доступности и качества дополнительного  образования"</t>
  </si>
  <si>
    <t>Задача 1 "Совершенствование условий для воспитания разносторонне-развитой личности в условий современного социума"</t>
  </si>
  <si>
    <t>Показатель 1 "Доля охвата детей образовательными услугами в муниципальных организациях дополнительного образования"</t>
  </si>
  <si>
    <t>Мероприятие 1.001 "Предоставление средств бюджета района на оказание муниципальных услуг организациями дополнительного образования детей"</t>
  </si>
  <si>
    <t>Показатель 1 "Доля учащихся общеобразовательных организаций, охваченных командными видами спорта"</t>
  </si>
  <si>
    <t>Показатель 1 "Доля педагогических работников дополнительного образования, прошедших повышение квалификации, от общего количества педагогических работников"</t>
  </si>
  <si>
    <t>Показатель 1 " Среднесписочное количество человек"</t>
  </si>
  <si>
    <t>Мероприятие 2.002 "Расходы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бюджета"</t>
  </si>
  <si>
    <t>Показатель 1 " Среднесписочное количество педагогических работников муниципального учреждения дополнительного образования ДООЦ ФП"</t>
  </si>
  <si>
    <t>Мероприятие 2.004 "Расходы на повышение заработной платы педагогическим работникам муниципального учреждения дополнительного образования ДООЦ ФП за счет средств районного бюджета"</t>
  </si>
  <si>
    <t>Подпрограмма 4 "Социальная поддержка педагогических работников"</t>
  </si>
  <si>
    <t>Задача  1 "Обеспечение мер социальной поддержки педагогическим работникам"</t>
  </si>
  <si>
    <t>Показатель 1 "Доля педагогических работников, проживающих и работающих в сельской местности, рабочих поселках (поселках городского типа),которым предоставлены компенсации расходов по оплате жилых помещений ,отопления и освещения."</t>
  </si>
  <si>
    <t>Показатель 1 "Доля педагогических работников ,проживающих и работающих в сельской местности, рабочих поселках (поселках городского типа),которым предоставлены компенсации расходов по оплате жилых помещений ,отопления и освещения."</t>
  </si>
  <si>
    <r>
      <t>Административное мероприятие</t>
    </r>
    <r>
      <rPr>
        <sz val="10"/>
        <color indexed="8"/>
        <rFont val="Calibri"/>
        <family val="2"/>
      </rPr>
      <t xml:space="preserve"> 1.004 "Работа по введению ФГОС ОВЗ"</t>
    </r>
  </si>
  <si>
    <r>
      <t>Мероприятие</t>
    </r>
    <r>
      <rPr>
        <i/>
        <sz val="10"/>
        <color indexed="8"/>
        <rFont val="Calibri"/>
        <family val="2"/>
      </rPr>
      <t xml:space="preserve"> 2</t>
    </r>
    <r>
      <rPr>
        <sz val="10"/>
        <color indexed="8"/>
        <rFont val="Calibri"/>
        <family val="2"/>
      </rPr>
      <t>. 003 "Проведение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бюджета района"</t>
    </r>
  </si>
  <si>
    <r>
      <t xml:space="preserve">Мероприятие 4.001 </t>
    </r>
    <r>
      <rPr>
        <sz val="10"/>
        <color indexed="8"/>
        <rFont val="Calibri"/>
        <family val="2"/>
      </rPr>
      <t>"Проведение районных мероприятий с обучающимися и педагогами, направленных на развитие творческих способностей обучающихся и педагогов"</t>
    </r>
  </si>
  <si>
    <r>
      <t>По</t>
    </r>
    <r>
      <rPr>
        <sz val="10"/>
        <color indexed="8"/>
        <rFont val="Calibri"/>
        <family val="2"/>
      </rPr>
      <t>казатель 1"Численность обучающихся 1-4 классов, охваченных горячим питанием"</t>
    </r>
  </si>
  <si>
    <r>
      <t xml:space="preserve">Мероприятие 5.002 </t>
    </r>
    <r>
      <rPr>
        <sz val="10"/>
        <color indexed="8"/>
        <rFont val="Calibri"/>
        <family val="2"/>
      </rPr>
      <t>"Предоставление субсидии на организацию отдыха детей в каникулярное время за счет средств бюджета района"</t>
    </r>
  </si>
  <si>
    <r>
      <t xml:space="preserve">Мероприятие 5.004 </t>
    </r>
    <r>
      <rPr>
        <sz val="10"/>
        <color indexed="8"/>
        <rFont val="Calibri"/>
        <family val="2"/>
      </rPr>
      <t>"Предоставление субсидии на организацию отдыха детей в каникулярное время за счет средств областного бюджета"</t>
    </r>
  </si>
  <si>
    <r>
      <t xml:space="preserve">Мероприятие 5.005 </t>
    </r>
    <r>
      <rPr>
        <sz val="10"/>
        <color indexed="8"/>
        <rFont val="Calibri"/>
        <family val="2"/>
      </rPr>
      <t>"Предоставление субсидии на организацию отдыха детей в каникулярное время за счет средств бюджета района"</t>
    </r>
  </si>
  <si>
    <r>
      <t xml:space="preserve">Мероприятие 5.006 </t>
    </r>
    <r>
      <rPr>
        <sz val="10"/>
        <color indexed="8"/>
        <rFont val="Calibri"/>
        <family val="2"/>
      </rPr>
      <t>"Оказание муниципальной услуги по организации питания в общеобразовательных организациях: содержание Селижаровского МБУ "КШП"</t>
    </r>
  </si>
  <si>
    <r>
      <t xml:space="preserve">Мероприятие 5.007 </t>
    </r>
    <r>
      <rPr>
        <sz val="10"/>
        <color indexed="8"/>
        <rFont val="Calibri"/>
        <family val="2"/>
      </rPr>
      <t>"Расходы на повышение оплаты труда работников Селижаровского МБУ "КШП" в связи с повышением минимального размера оплаты труда за счет субсидий из областного бюджета"</t>
    </r>
  </si>
  <si>
    <r>
      <t xml:space="preserve">Мероприятие 5.008 </t>
    </r>
    <r>
      <rPr>
        <sz val="10"/>
        <color indexed="8"/>
        <rFont val="Calibri"/>
        <family val="2"/>
      </rPr>
      <t>"Расходы на повышение оплаты труда работников Селижаровского МБУ "КШП" в связи с повышением минимального размера оплаты труда за счет средств районного бюджета"</t>
    </r>
  </si>
  <si>
    <r>
      <t>Задача 6 "Повышение заработной платы работников муниципальных общеобразовательных учреждений в целях реализации Указов Президента Российской Федерации</t>
    </r>
    <r>
      <rPr>
        <b/>
        <sz val="10"/>
        <color indexed="8"/>
        <rFont val="Calibri"/>
        <family val="2"/>
      </rPr>
      <t>"</t>
    </r>
  </si>
  <si>
    <r>
      <t xml:space="preserve">Мероприятие 6.001 </t>
    </r>
    <r>
      <rPr>
        <sz val="10"/>
        <color indexed="8"/>
        <rFont val="Calibri"/>
        <family val="2"/>
      </rPr>
      <t>"Расходы на повышение оплаты труда работников муниципальных общеобразовательных учреждений в связи с повышением минимального размера оплаты труда за счет субсидий из областного бюджета"</t>
    </r>
  </si>
  <si>
    <r>
      <t xml:space="preserve">Мероприятие 6.002 </t>
    </r>
    <r>
      <rPr>
        <sz val="10"/>
        <color indexed="8"/>
        <rFont val="Calibri"/>
        <family val="2"/>
      </rPr>
      <t>"Расходы на повышение оплаты труда работников муниципальных общеобразовательных учреждений в связи с повышением минимального размера оплаты труда за счет районного бюджета"</t>
    </r>
  </si>
  <si>
    <r>
      <t xml:space="preserve">Мероприятие 2.001 </t>
    </r>
    <r>
      <rPr>
        <sz val="10"/>
        <color indexed="8"/>
        <rFont val="Calibri"/>
        <family val="2"/>
      </rPr>
      <t>"Расходы на повышение заработной платы работникам муниципального учреждения дополнительного образования ДООЦ ФП в связи с повышением минимального размера оплаты труда за счет субсидий из областного бюджета"</t>
    </r>
  </si>
  <si>
    <r>
      <t xml:space="preserve">Мероприятие 2.003 </t>
    </r>
    <r>
      <rPr>
        <sz val="10"/>
        <color indexed="8"/>
        <rFont val="Calibri"/>
        <family val="2"/>
      </rPr>
      <t>"Расходы на повышение заработной платы работникам муниципального учреждения дополнительного образования ДООЦ ФП в связи с увеличением минимального размера оплаты труда за счет средств районного бюджета"</t>
    </r>
  </si>
  <si>
    <r>
      <t xml:space="preserve">Мероприятие 1.001 </t>
    </r>
    <r>
      <rPr>
        <sz val="10"/>
        <color indexed="8"/>
        <rFont val="Calibri"/>
        <family val="2"/>
      </rPr>
      <t>"Расходы на осуществлкениегосударственных полномочий по выплате компенсации расходов по оплате жилых помещений, отопления и освещения педагогическим работникам МДОУ, проживающим и работающим в сельской местности, рабочих поселках(поселках городского типа)"</t>
    </r>
  </si>
  <si>
    <r>
      <t xml:space="preserve">Мероприятие 1.002 </t>
    </r>
    <r>
      <rPr>
        <sz val="10"/>
        <color indexed="8"/>
        <rFont val="Calibri"/>
        <family val="2"/>
      </rPr>
      <t>"Расходы на осуществлкениегосударственных полномочий по выплате компенсации расходов по оплате жилых помещений, отопления и освещения педагогическим работникам ДШИ, проживающим и работающим в сельской местности, рабочих поселках(поселках городского типа)"</t>
    </r>
  </si>
  <si>
    <t>Мероприятие 1.013 "Расходы на укрепление материально-технической базы дошкольных организаций за счет средств областного бюджета"</t>
  </si>
  <si>
    <t>Показатель 1 "Количество дошкольных организаций района, участвующих в региональных программах по укреплению метериально-технической базы дошкольных оргаизаций"</t>
  </si>
  <si>
    <t>Мероприятие 1.014 "Расходы на укрепление материально-технической базы дошкольных организаций за счет средств бюджета района"</t>
  </si>
  <si>
    <t>Мероприятие 2.005 "Субсидии на укрепление материально-технической базы общеобразовательных учреждений за счет средств областного бюджета"</t>
  </si>
  <si>
    <t>Мероприятие 4.004 "Предоставление субсидии на организацию участия детей и подростков в социально значимых региональных проектахв части обеспечения подвоза за счет средств областного бюджета"</t>
  </si>
  <si>
    <t>Мероприятие 4.005 "Расходы на организацию участия детей и подростков в социально значимых региональных проектах в части обеспечения подвоза за счет средств районного бюджета"</t>
  </si>
  <si>
    <t>Показатель 1 "Количество учреждений , в которых проведен текущий ремонт зданий и помещений в Селижаровском районе"</t>
  </si>
  <si>
    <r>
      <t xml:space="preserve">Мероприятие 5.009 </t>
    </r>
    <r>
      <rPr>
        <sz val="10"/>
        <color indexed="8"/>
        <rFont val="Calibri"/>
        <family val="2"/>
      </rPr>
      <t>"Проведение текущего ремонта и мероприятий по комплексной безопасности в помещениях Селижаровского МБУ "КШП" за счет средств бюджета района"</t>
    </r>
  </si>
  <si>
    <t>Задача 7 "Развитие инфраструктуры организаций отрасли "Образования", расположенных на территории МО "Селижаровский район"</t>
  </si>
  <si>
    <t>Показатель 1 "Приобретение АТС для подвоза обучающихся"</t>
  </si>
  <si>
    <r>
      <t xml:space="preserve">Мероприятие 7.001 </t>
    </r>
    <r>
      <rPr>
        <sz val="10"/>
        <color indexed="8"/>
        <rFont val="Calibri"/>
        <family val="2"/>
      </rPr>
      <t>"Предоставление субсидии на приобретение автотранспортных средств для подвоза обучающихся, проживающих в сельской местности, к месту обучения и обратно за счет бюджета района"</t>
    </r>
  </si>
  <si>
    <r>
      <t xml:space="preserve">Мероприятие 7.002 </t>
    </r>
    <r>
      <rPr>
        <sz val="10"/>
        <color indexed="8"/>
        <rFont val="Calibri"/>
        <family val="2"/>
      </rPr>
      <t>"Предоставление субсидии на приобретение автотранспортных средств для подвоза обучающихся, проживающих в сельской местности, к месту обучения и обратно за счет бюджета района"</t>
    </r>
  </si>
  <si>
    <t>Мероприятие 1.004 "Предоставление бюджетных ассигнований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организациях"</t>
  </si>
  <si>
    <t>Показатель 1 "Доля учреждений дополнительного образования детей, в которых проведен текущий ремонт зданий и помещений, в общей численности учреждений дополнительного образования детей Селижаровского района"</t>
  </si>
  <si>
    <r>
      <t>Мероприятие 1</t>
    </r>
    <r>
      <rPr>
        <sz val="10"/>
        <color indexed="8"/>
        <rFont val="Calibri"/>
        <family val="2"/>
      </rPr>
      <t>. 003 "Проведение ремонтов зданий и помещений, находящихся в муниципальной собственности, используемых для размещения учреждения дополнительного образования детей"</t>
    </r>
  </si>
  <si>
    <t xml:space="preserve">План </t>
  </si>
  <si>
    <t>отсутствие подтверждающих документов для оплаты за фактически полученные услуги (коммунальные услуги, продукты питания, хозяйственные товары, обслуживание пожарной  сигнализации, охрана объектов)</t>
  </si>
  <si>
    <t xml:space="preserve">Показатель 2 "Численность работников в дошкольных образовательных организациях" </t>
  </si>
  <si>
    <t>Показатель 1 "Доля компенсации части родительской платы за присмотр за ребенком в организациях,  в расходах на содержание дошкольного образования за счет средств бюджета"</t>
  </si>
  <si>
    <t>Показатель 1 "Количество дошкольных образовательных учреждений, обратившихся к депутатам Законодательного Собрания Тверской области"</t>
  </si>
  <si>
    <t>Мероприятие 2.004 "Субсидии на укрепление материально-технической базы общеобразовательных учреждений за счет средств бюджета района"</t>
  </si>
  <si>
    <t>L</t>
  </si>
  <si>
    <t>Показатель 1 "Количество организаций, в зданиях которых будут проведены мероприятия по благоустройству зданий"</t>
  </si>
  <si>
    <t>Мероприятие 5.001 "Предоставление субсидии на обеспечение  горячим питанием учащихся начальных классов общеобразовательных учреждений за счет средств областного бюджета"</t>
  </si>
  <si>
    <t>х</t>
  </si>
  <si>
    <r>
      <t xml:space="preserve">Мероприятие 5.003 </t>
    </r>
    <r>
      <rPr>
        <sz val="10"/>
        <color indexed="8"/>
        <rFont val="Calibri"/>
        <family val="2"/>
      </rPr>
      <t>"Предоставление субсидии на обеспечение  горячим питанием учащихся начальных классов общеобразовательных организаций за счет средств бюджета района"</t>
    </r>
  </si>
  <si>
    <r>
      <t>Задача 2 "Повышение заработной платы работников ДООЦ ФП в целях реализации Указов Президента Российской Федерации</t>
    </r>
    <r>
      <rPr>
        <b/>
        <sz val="10"/>
        <rFont val="Calibri"/>
        <family val="2"/>
      </rPr>
      <t>"</t>
    </r>
  </si>
  <si>
    <r>
      <t>Мероприятие 2.006  "</t>
    </r>
    <r>
      <rPr>
        <sz val="10"/>
        <color indexed="8"/>
        <rFont val="Calibri"/>
        <family val="2"/>
      </rPr>
      <t>Субсидии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  </r>
    <r>
      <rPr>
        <sz val="10"/>
        <color indexed="8"/>
        <rFont val="Calibri"/>
        <family val="2"/>
      </rPr>
      <t>"</t>
    </r>
  </si>
  <si>
    <r>
      <t xml:space="preserve">  за   ____</t>
    </r>
    <r>
      <rPr>
        <u val="single"/>
        <sz val="14"/>
        <rFont val="Times New Roman"/>
        <family val="1"/>
      </rPr>
      <t xml:space="preserve"> 2020 год__</t>
    </r>
    <r>
      <rPr>
        <sz val="14"/>
        <rFont val="Times New Roman"/>
        <family val="1"/>
      </rPr>
      <t>____</t>
    </r>
  </si>
  <si>
    <t>Мероприятие 1.005 "Предоставление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оранизаций, реализующих образовательные программы начального общего, основного общего и среднего общегообразования, в том числе адаптированные основные общеобразовательные программы"</t>
  </si>
  <si>
    <t>Показатель 1 "Количество педагогических работников муниципальных образовательных организаций, которые получают ежемесячную денежное вознаграждение за классное руководство"</t>
  </si>
  <si>
    <r>
      <t xml:space="preserve">Мероприятие 5.010 </t>
    </r>
    <r>
      <rPr>
        <sz val="10"/>
        <color indexed="8"/>
        <rFont val="Calibri"/>
        <family val="2"/>
      </rPr>
      <t>"Предоставление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организациях"</t>
    </r>
  </si>
  <si>
    <r>
      <t>_______</t>
    </r>
    <r>
      <rPr>
        <u val="single"/>
        <sz val="10"/>
        <rFont val="Times New Roman"/>
        <family val="1"/>
      </rPr>
      <t xml:space="preserve">_Руководитель Отдела образования Администрации округа </t>
    </r>
    <r>
      <rPr>
        <sz val="10"/>
        <rFont val="Times New Roman"/>
        <family val="1"/>
      </rPr>
      <t>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 программы )</t>
    </r>
  </si>
  <si>
    <r>
      <t>____________                              ________</t>
    </r>
    <r>
      <rPr>
        <u val="single"/>
        <sz val="10"/>
        <rFont val="Times New Roman"/>
        <family val="1"/>
      </rPr>
      <t>Т.Б.Романова</t>
    </r>
    <r>
      <rPr>
        <sz val="10"/>
        <rFont val="Times New Roman"/>
        <family val="1"/>
      </rPr>
      <t>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  </r>
  </si>
  <si>
    <t>Результаты реализации муниципальной программы за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</si>
</sst>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#,##0.000"/>
    <numFmt numFmtId="182" formatCode="0.00000"/>
  </numFmts>
  <fonts count="45">
    <font>
      <sz val="11"/>
      <color indexed="8"/>
      <name val="Calibri"/>
      <family val="2"/>
    </font>
    <font>
      <sz val="8"/>
      <name val="Calibri"/>
      <family val="2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top"/>
    </xf>
    <xf numFmtId="0" fontId="42" fillId="24" borderId="0" xfId="0" applyFont="1" applyFill="1" applyBorder="1" applyAlignment="1">
      <alignment/>
    </xf>
    <xf numFmtId="0" fontId="43" fillId="24" borderId="11" xfId="0" applyFont="1" applyFill="1" applyBorder="1" applyAlignment="1">
      <alignment horizontal="center" vertical="top"/>
    </xf>
    <xf numFmtId="0" fontId="43" fillId="24" borderId="12" xfId="0" applyFont="1" applyFill="1" applyBorder="1" applyAlignment="1">
      <alignment horizontal="center" vertical="top"/>
    </xf>
    <xf numFmtId="0" fontId="44" fillId="24" borderId="10" xfId="0" applyFont="1" applyFill="1" applyBorder="1" applyAlignment="1">
      <alignment vertical="top" wrapText="1"/>
    </xf>
    <xf numFmtId="0" fontId="43" fillId="24" borderId="13" xfId="0" applyFont="1" applyFill="1" applyBorder="1" applyAlignment="1">
      <alignment horizontal="center" vertical="top"/>
    </xf>
    <xf numFmtId="0" fontId="43" fillId="24" borderId="10" xfId="0" applyFont="1" applyFill="1" applyBorder="1" applyAlignment="1">
      <alignment vertical="top"/>
    </xf>
    <xf numFmtId="0" fontId="43" fillId="24" borderId="11" xfId="0" applyFont="1" applyFill="1" applyBorder="1" applyAlignment="1">
      <alignment vertical="top"/>
    </xf>
    <xf numFmtId="0" fontId="43" fillId="24" borderId="12" xfId="0" applyFont="1" applyFill="1" applyBorder="1" applyAlignment="1">
      <alignment vertical="top"/>
    </xf>
    <xf numFmtId="0" fontId="43" fillId="24" borderId="10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left" vertical="top"/>
    </xf>
    <xf numFmtId="0" fontId="14" fillId="24" borderId="0" xfId="0" applyFont="1" applyFill="1" applyBorder="1" applyAlignment="1">
      <alignment horizontal="left" vertical="top"/>
    </xf>
    <xf numFmtId="0" fontId="15" fillId="24" borderId="14" xfId="0" applyFont="1" applyFill="1" applyBorder="1" applyAlignment="1">
      <alignment horizontal="left" vertical="top"/>
    </xf>
    <xf numFmtId="0" fontId="15" fillId="24" borderId="0" xfId="0" applyFont="1" applyFill="1" applyAlignment="1">
      <alignment horizontal="left" vertical="top"/>
    </xf>
    <xf numFmtId="0" fontId="18" fillId="24" borderId="0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vertical="top" wrapText="1"/>
    </xf>
    <xf numFmtId="0" fontId="42" fillId="24" borderId="0" xfId="0" applyFont="1" applyFill="1" applyBorder="1" applyAlignment="1">
      <alignment vertical="top" wrapText="1"/>
    </xf>
    <xf numFmtId="0" fontId="0" fillId="24" borderId="0" xfId="0" applyFont="1" applyFill="1" applyAlignment="1">
      <alignment wrapText="1"/>
    </xf>
    <xf numFmtId="0" fontId="43" fillId="24" borderId="15" xfId="0" applyFont="1" applyFill="1" applyBorder="1" applyAlignment="1">
      <alignment horizontal="center" vertical="top"/>
    </xf>
    <xf numFmtId="0" fontId="43" fillId="24" borderId="16" xfId="0" applyFont="1" applyFill="1" applyBorder="1" applyAlignment="1">
      <alignment horizontal="center" vertical="top"/>
    </xf>
    <xf numFmtId="0" fontId="43" fillId="24" borderId="17" xfId="0" applyFont="1" applyFill="1" applyBorder="1" applyAlignment="1">
      <alignment horizontal="center" vertical="top"/>
    </xf>
    <xf numFmtId="0" fontId="18" fillId="24" borderId="18" xfId="0" applyFont="1" applyFill="1" applyBorder="1" applyAlignment="1">
      <alignment vertical="top" wrapText="1"/>
    </xf>
    <xf numFmtId="174" fontId="43" fillId="24" borderId="10" xfId="0" applyNumberFormat="1" applyFont="1" applyFill="1" applyBorder="1" applyAlignment="1">
      <alignment horizontal="center" vertical="top" wrapText="1"/>
    </xf>
    <xf numFmtId="2" fontId="43" fillId="24" borderId="10" xfId="0" applyNumberFormat="1" applyFont="1" applyFill="1" applyBorder="1" applyAlignment="1">
      <alignment horizontal="center" vertical="top" wrapText="1"/>
    </xf>
    <xf numFmtId="172" fontId="43" fillId="24" borderId="10" xfId="0" applyNumberFormat="1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vertical="top" wrapText="1"/>
    </xf>
    <xf numFmtId="1" fontId="43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172" fontId="43" fillId="24" borderId="10" xfId="0" applyNumberFormat="1" applyFont="1" applyFill="1" applyBorder="1" applyAlignment="1">
      <alignment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3" fillId="24" borderId="12" xfId="0" applyFont="1" applyFill="1" applyBorder="1" applyAlignment="1">
      <alignment horizontal="center" vertical="top" wrapText="1"/>
    </xf>
    <xf numFmtId="172" fontId="18" fillId="24" borderId="10" xfId="0" applyNumberFormat="1" applyFont="1" applyFill="1" applyBorder="1" applyAlignment="1">
      <alignment vertical="top" wrapText="1"/>
    </xf>
    <xf numFmtId="0" fontId="18" fillId="24" borderId="18" xfId="0" applyFont="1" applyFill="1" applyBorder="1" applyAlignment="1">
      <alignment vertical="top" wrapText="1"/>
    </xf>
    <xf numFmtId="174" fontId="18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4" fontId="7" fillId="24" borderId="10" xfId="0" applyNumberFormat="1" applyFont="1" applyFill="1" applyBorder="1" applyAlignment="1">
      <alignment horizontal="center" vertical="top" wrapText="1"/>
    </xf>
    <xf numFmtId="0" fontId="42" fillId="24" borderId="0" xfId="0" applyFont="1" applyFill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43" fillId="24" borderId="19" xfId="0" applyFont="1" applyFill="1" applyBorder="1" applyAlignment="1">
      <alignment horizontal="center" vertical="top"/>
    </xf>
    <xf numFmtId="0" fontId="43" fillId="24" borderId="20" xfId="0" applyFont="1" applyFill="1" applyBorder="1" applyAlignment="1">
      <alignment horizontal="center" vertical="top"/>
    </xf>
    <xf numFmtId="0" fontId="43" fillId="24" borderId="21" xfId="0" applyFont="1" applyFill="1" applyBorder="1" applyAlignment="1">
      <alignment horizontal="center" vertical="top"/>
    </xf>
    <xf numFmtId="0" fontId="18" fillId="24" borderId="22" xfId="0" applyFont="1" applyFill="1" applyBorder="1" applyAlignment="1">
      <alignment vertical="top" wrapText="1"/>
    </xf>
    <xf numFmtId="172" fontId="43" fillId="24" borderId="20" xfId="0" applyNumberFormat="1" applyFont="1" applyFill="1" applyBorder="1" applyAlignment="1">
      <alignment horizontal="center" vertical="top" wrapText="1"/>
    </xf>
    <xf numFmtId="0" fontId="21" fillId="24" borderId="0" xfId="0" applyFont="1" applyFill="1" applyAlignment="1">
      <alignment wrapText="1"/>
    </xf>
    <xf numFmtId="0" fontId="22" fillId="24" borderId="0" xfId="0" applyFont="1" applyFill="1" applyAlignment="1">
      <alignment wrapText="1"/>
    </xf>
    <xf numFmtId="0" fontId="43" fillId="24" borderId="18" xfId="0" applyFont="1" applyFill="1" applyBorder="1" applyAlignment="1">
      <alignment vertical="top" wrapText="1"/>
    </xf>
    <xf numFmtId="172" fontId="43" fillId="24" borderId="10" xfId="0" applyNumberFormat="1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horizontal="left" wrapText="1"/>
    </xf>
    <xf numFmtId="2" fontId="15" fillId="24" borderId="14" xfId="0" applyNumberFormat="1" applyFont="1" applyFill="1" applyBorder="1" applyAlignment="1">
      <alignment horizontal="left" vertical="top"/>
    </xf>
    <xf numFmtId="172" fontId="18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14" fillId="24" borderId="0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left" vertical="top" wrapText="1"/>
    </xf>
    <xf numFmtId="0" fontId="42" fillId="24" borderId="0" xfId="0" applyFont="1" applyFill="1" applyAlignment="1">
      <alignment/>
    </xf>
    <xf numFmtId="0" fontId="13" fillId="24" borderId="0" xfId="0" applyFont="1" applyFill="1" applyAlignment="1">
      <alignment vertical="top" wrapText="1"/>
    </xf>
    <xf numFmtId="0" fontId="13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5" fillId="24" borderId="21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vertical="top" wrapText="1"/>
    </xf>
    <xf numFmtId="174" fontId="43" fillId="24" borderId="16" xfId="0" applyNumberFormat="1" applyFont="1" applyFill="1" applyBorder="1" applyAlignment="1">
      <alignment horizontal="center" vertical="top" wrapText="1"/>
    </xf>
    <xf numFmtId="0" fontId="44" fillId="24" borderId="10" xfId="0" applyFont="1" applyFill="1" applyBorder="1" applyAlignment="1">
      <alignment horizontal="left" vertical="top" wrapText="1"/>
    </xf>
    <xf numFmtId="0" fontId="18" fillId="24" borderId="0" xfId="0" applyFont="1" applyFill="1" applyAlignment="1">
      <alignment horizontal="center" vertical="top" wrapText="1"/>
    </xf>
    <xf numFmtId="0" fontId="41" fillId="24" borderId="0" xfId="0" applyFont="1" applyFill="1" applyAlignment="1">
      <alignment vertical="top" wrapText="1"/>
    </xf>
    <xf numFmtId="0" fontId="42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/>
    </xf>
    <xf numFmtId="0" fontId="5" fillId="24" borderId="23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14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left" vertical="top" wrapText="1"/>
    </xf>
    <xf numFmtId="0" fontId="5" fillId="24" borderId="25" xfId="0" applyFont="1" applyFill="1" applyBorder="1" applyAlignment="1">
      <alignment horizontal="center" vertical="top" wrapText="1"/>
    </xf>
    <xf numFmtId="0" fontId="5" fillId="24" borderId="26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  <xf numFmtId="0" fontId="5" fillId="24" borderId="28" xfId="0" applyFont="1" applyFill="1" applyBorder="1" applyAlignment="1">
      <alignment horizontal="center" vertical="top" wrapText="1"/>
    </xf>
    <xf numFmtId="0" fontId="15" fillId="24" borderId="0" xfId="0" applyFont="1" applyFill="1" applyBorder="1" applyAlignment="1">
      <alignment horizontal="center" vertical="top"/>
    </xf>
    <xf numFmtId="0" fontId="5" fillId="24" borderId="20" xfId="0" applyFont="1" applyFill="1" applyBorder="1" applyAlignment="1">
      <alignment horizontal="center" vertical="top" wrapText="1"/>
    </xf>
    <xf numFmtId="0" fontId="5" fillId="24" borderId="29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6" fillId="24" borderId="29" xfId="0" applyFont="1" applyFill="1" applyBorder="1" applyAlignment="1">
      <alignment vertical="top"/>
    </xf>
    <xf numFmtId="0" fontId="6" fillId="24" borderId="16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3"/>
  <sheetViews>
    <sheetView tabSelected="1" view="pageBreakPreview" zoomScale="90" zoomScaleNormal="75" zoomScaleSheetLayoutView="90" zoomScalePageLayoutView="70" workbookViewId="0" topLeftCell="A1">
      <selection activeCell="A1" sqref="A1:IV16384"/>
    </sheetView>
  </sheetViews>
  <sheetFormatPr defaultColWidth="3.00390625" defaultRowHeight="15"/>
  <cols>
    <col min="1" max="4" width="3.421875" style="67" customWidth="1"/>
    <col min="5" max="5" width="4.140625" style="67" customWidth="1"/>
    <col min="6" max="6" width="3.421875" style="67" customWidth="1"/>
    <col min="7" max="7" width="4.28125" style="67" customWidth="1"/>
    <col min="8" max="27" width="3.421875" style="67" customWidth="1"/>
    <col min="28" max="28" width="51.28125" style="68" customWidth="1"/>
    <col min="29" max="29" width="8.57421875" style="38" customWidth="1"/>
    <col min="30" max="31" width="11.7109375" style="38" customWidth="1"/>
    <col min="32" max="32" width="19.8515625" style="38" customWidth="1"/>
    <col min="33" max="33" width="23.57421875" style="38" customWidth="1"/>
    <col min="34" max="16384" width="3.00390625" style="19" customWidth="1"/>
  </cols>
  <sheetData>
    <row r="1" spans="29:43" s="58" customFormat="1" ht="74.25" customHeight="1">
      <c r="AC1" s="59"/>
      <c r="AD1" s="3"/>
      <c r="AE1" s="3"/>
      <c r="AF1" s="69" t="s">
        <v>31</v>
      </c>
      <c r="AG1" s="69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58" customFormat="1" ht="20.25" customHeight="1">
      <c r="A2" s="60"/>
      <c r="B2" s="60"/>
      <c r="C2" s="73" t="s">
        <v>26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s="58" customFormat="1" ht="18">
      <c r="A3" s="60"/>
      <c r="B3" s="60"/>
      <c r="C3" s="71" t="s">
        <v>54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58" customFormat="1" ht="17.25">
      <c r="A4" s="60"/>
      <c r="B4" s="60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58" customFormat="1" ht="18">
      <c r="A5" s="60"/>
      <c r="B5" s="60"/>
      <c r="C5" s="61" t="s">
        <v>192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58" customFormat="1" ht="18">
      <c r="A6" s="60"/>
      <c r="B6" s="60"/>
      <c r="C6" s="70" t="s">
        <v>27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58" customFormat="1" ht="24.75" customHeight="1">
      <c r="A7" s="60"/>
      <c r="B7" s="60"/>
      <c r="C7" s="73" t="s">
        <v>32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58" customFormat="1" ht="18">
      <c r="A8" s="60"/>
      <c r="B8" s="60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58" customFormat="1" ht="24" customHeight="1">
      <c r="A9" s="60"/>
      <c r="B9" s="60"/>
      <c r="C9" s="79" t="s">
        <v>28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58" customFormat="1" ht="15.75" customHeight="1">
      <c r="A10" s="60"/>
      <c r="B10" s="60"/>
      <c r="C10" s="80" t="s">
        <v>29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58" customFormat="1" ht="15.75" customHeight="1">
      <c r="A11" s="60"/>
      <c r="B11" s="60"/>
      <c r="C11" s="80" t="s">
        <v>30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58" customFormat="1" ht="15.75" customHeight="1">
      <c r="A12" s="72" t="s">
        <v>33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2" t="s">
        <v>34</v>
      </c>
      <c r="S12" s="74"/>
      <c r="T12" s="74"/>
      <c r="U12" s="74"/>
      <c r="V12" s="74"/>
      <c r="W12" s="74"/>
      <c r="X12" s="74"/>
      <c r="Y12" s="74"/>
      <c r="Z12" s="74"/>
      <c r="AA12" s="82"/>
      <c r="AB12" s="88" t="s">
        <v>35</v>
      </c>
      <c r="AC12" s="88" t="s">
        <v>36</v>
      </c>
      <c r="AD12" s="62" t="s">
        <v>198</v>
      </c>
      <c r="AE12" s="74"/>
      <c r="AF12" s="74"/>
      <c r="AG12" s="74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58" customFormat="1" ht="15.75" customHeight="1">
      <c r="A13" s="72" t="s">
        <v>37</v>
      </c>
      <c r="B13" s="72"/>
      <c r="C13" s="72"/>
      <c r="D13" s="72" t="s">
        <v>38</v>
      </c>
      <c r="E13" s="72"/>
      <c r="F13" s="72" t="s">
        <v>39</v>
      </c>
      <c r="G13" s="72"/>
      <c r="H13" s="72" t="s">
        <v>40</v>
      </c>
      <c r="I13" s="72"/>
      <c r="J13" s="72"/>
      <c r="K13" s="72"/>
      <c r="L13" s="72"/>
      <c r="M13" s="72"/>
      <c r="N13" s="72"/>
      <c r="O13" s="72"/>
      <c r="P13" s="72"/>
      <c r="Q13" s="72"/>
      <c r="R13" s="75"/>
      <c r="S13" s="76"/>
      <c r="T13" s="76"/>
      <c r="U13" s="76"/>
      <c r="V13" s="76"/>
      <c r="W13" s="76"/>
      <c r="X13" s="76"/>
      <c r="Y13" s="76"/>
      <c r="Z13" s="76"/>
      <c r="AA13" s="83"/>
      <c r="AB13" s="89"/>
      <c r="AC13" s="91"/>
      <c r="AD13" s="75"/>
      <c r="AE13" s="76"/>
      <c r="AF13" s="76"/>
      <c r="AG13" s="76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58" customFormat="1" ht="66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84"/>
      <c r="S14" s="85"/>
      <c r="T14" s="85"/>
      <c r="U14" s="85"/>
      <c r="V14" s="85"/>
      <c r="W14" s="85"/>
      <c r="X14" s="85"/>
      <c r="Y14" s="85"/>
      <c r="Z14" s="85"/>
      <c r="AA14" s="86"/>
      <c r="AB14" s="90"/>
      <c r="AC14" s="92"/>
      <c r="AD14" s="39" t="s">
        <v>179</v>
      </c>
      <c r="AE14" s="39" t="s">
        <v>53</v>
      </c>
      <c r="AF14" s="55" t="s">
        <v>42</v>
      </c>
      <c r="AG14" s="55" t="s">
        <v>43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41" customFormat="1" ht="67.5" customHeight="1" thickBot="1">
      <c r="A15" s="20">
        <v>0</v>
      </c>
      <c r="B15" s="21">
        <v>0</v>
      </c>
      <c r="C15" s="22">
        <v>0</v>
      </c>
      <c r="D15" s="2">
        <v>0</v>
      </c>
      <c r="E15" s="2">
        <v>0</v>
      </c>
      <c r="F15" s="2">
        <v>0</v>
      </c>
      <c r="G15" s="2">
        <v>0</v>
      </c>
      <c r="H15" s="8">
        <v>7</v>
      </c>
      <c r="I15" s="8">
        <v>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3" t="s">
        <v>55</v>
      </c>
      <c r="AC15" s="11" t="s">
        <v>0</v>
      </c>
      <c r="AD15" s="24">
        <f>SUM(AD22+AD63+AD156+AD175+AD182)</f>
        <v>187076.3</v>
      </c>
      <c r="AE15" s="24">
        <f>SUM(AE22+AE63+AE156+AE175+AE182)</f>
        <v>177967.9</v>
      </c>
      <c r="AF15" s="37">
        <f aca="true" t="shared" si="0" ref="AF15:AF80">SUM(AE15/AD15)</f>
        <v>0.9513118444185608</v>
      </c>
      <c r="AG15" s="6" t="s">
        <v>180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41" customFormat="1" ht="52.5" customHeight="1" thickBot="1">
      <c r="A16" s="20"/>
      <c r="B16" s="21"/>
      <c r="C16" s="2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7</v>
      </c>
      <c r="S16" s="2">
        <v>5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3" t="s">
        <v>56</v>
      </c>
      <c r="AC16" s="11" t="s">
        <v>41</v>
      </c>
      <c r="AD16" s="25" t="s">
        <v>57</v>
      </c>
      <c r="AE16" s="25" t="s">
        <v>57</v>
      </c>
      <c r="AF16" s="37"/>
      <c r="AG16" s="25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33" s="40" customFormat="1" ht="41.25" customHeight="1" thickBot="1">
      <c r="A17" s="20"/>
      <c r="B17" s="21"/>
      <c r="C17" s="2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7</v>
      </c>
      <c r="S17" s="2">
        <v>5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3" t="s">
        <v>58</v>
      </c>
      <c r="AC17" s="11" t="s">
        <v>2</v>
      </c>
      <c r="AD17" s="26">
        <v>85</v>
      </c>
      <c r="AE17" s="26">
        <v>85</v>
      </c>
      <c r="AF17" s="37">
        <f t="shared" si="0"/>
        <v>1</v>
      </c>
      <c r="AG17" s="26"/>
    </row>
    <row r="18" spans="1:33" s="40" customFormat="1" ht="42.75" customHeight="1" thickBot="1">
      <c r="A18" s="20"/>
      <c r="B18" s="21"/>
      <c r="C18" s="2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7</v>
      </c>
      <c r="S18" s="2">
        <v>5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2</v>
      </c>
      <c r="AB18" s="23" t="s">
        <v>59</v>
      </c>
      <c r="AC18" s="11" t="s">
        <v>2</v>
      </c>
      <c r="AD18" s="26">
        <v>63</v>
      </c>
      <c r="AE18" s="26">
        <v>63</v>
      </c>
      <c r="AF18" s="37">
        <f t="shared" si="0"/>
        <v>1</v>
      </c>
      <c r="AG18" s="26"/>
    </row>
    <row r="19" spans="1:33" s="40" customFormat="1" ht="42.75" customHeight="1" thickBot="1">
      <c r="A19" s="20"/>
      <c r="B19" s="21"/>
      <c r="C19" s="2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7</v>
      </c>
      <c r="S19" s="2">
        <v>5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3</v>
      </c>
      <c r="AB19" s="23" t="s">
        <v>60</v>
      </c>
      <c r="AC19" s="11" t="s">
        <v>2</v>
      </c>
      <c r="AD19" s="26">
        <v>100</v>
      </c>
      <c r="AE19" s="26">
        <v>100</v>
      </c>
      <c r="AF19" s="37">
        <f t="shared" si="0"/>
        <v>1</v>
      </c>
      <c r="AG19" s="26"/>
    </row>
    <row r="20" spans="1:33" s="40" customFormat="1" ht="43.5" customHeight="1" thickBot="1">
      <c r="A20" s="20"/>
      <c r="B20" s="21"/>
      <c r="C20" s="2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7</v>
      </c>
      <c r="S20" s="2">
        <v>5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4</v>
      </c>
      <c r="AB20" s="23" t="s">
        <v>61</v>
      </c>
      <c r="AC20" s="11" t="s">
        <v>2</v>
      </c>
      <c r="AD20" s="26">
        <v>74</v>
      </c>
      <c r="AE20" s="26">
        <v>74</v>
      </c>
      <c r="AF20" s="37">
        <f t="shared" si="0"/>
        <v>1</v>
      </c>
      <c r="AG20" s="26"/>
    </row>
    <row r="21" spans="1:33" s="40" customFormat="1" ht="35.25" customHeight="1" thickBot="1">
      <c r="A21" s="20"/>
      <c r="B21" s="21"/>
      <c r="C21" s="2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7</v>
      </c>
      <c r="S21" s="2">
        <v>5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</v>
      </c>
      <c r="AB21" s="23" t="s">
        <v>62</v>
      </c>
      <c r="AC21" s="11" t="s">
        <v>2</v>
      </c>
      <c r="AD21" s="26">
        <v>100</v>
      </c>
      <c r="AE21" s="26">
        <v>100</v>
      </c>
      <c r="AF21" s="37">
        <f t="shared" si="0"/>
        <v>1</v>
      </c>
      <c r="AG21" s="26"/>
    </row>
    <row r="22" spans="1:33" s="40" customFormat="1" ht="57" customHeight="1" thickBot="1">
      <c r="A22" s="4">
        <v>0</v>
      </c>
      <c r="B22" s="2">
        <v>0</v>
      </c>
      <c r="C22" s="5">
        <v>0</v>
      </c>
      <c r="D22" s="2">
        <v>0</v>
      </c>
      <c r="E22" s="2">
        <v>0</v>
      </c>
      <c r="F22" s="2">
        <v>0</v>
      </c>
      <c r="G22" s="2">
        <v>0</v>
      </c>
      <c r="H22" s="2">
        <v>7</v>
      </c>
      <c r="I22" s="2">
        <v>5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7</v>
      </c>
      <c r="S22" s="2">
        <v>5</v>
      </c>
      <c r="T22" s="2">
        <v>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3" t="s">
        <v>63</v>
      </c>
      <c r="AC22" s="11" t="s">
        <v>0</v>
      </c>
      <c r="AD22" s="24">
        <f>SUM(AD23+AD58)</f>
        <v>50039.799999999996</v>
      </c>
      <c r="AE22" s="24">
        <f>SUM(AE23+AE58)</f>
        <v>46110.399999999994</v>
      </c>
      <c r="AF22" s="37">
        <f t="shared" si="0"/>
        <v>0.9214745062929908</v>
      </c>
      <c r="AG22" s="6" t="s">
        <v>180</v>
      </c>
    </row>
    <row r="23" spans="1:33" s="40" customFormat="1" ht="39.75" customHeight="1" thickBot="1">
      <c r="A23" s="4"/>
      <c r="B23" s="2"/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7</v>
      </c>
      <c r="S23" s="2">
        <v>5</v>
      </c>
      <c r="T23" s="2">
        <v>1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7" t="s">
        <v>64</v>
      </c>
      <c r="AC23" s="11" t="s">
        <v>3</v>
      </c>
      <c r="AD23" s="24">
        <f>SUM(AD34+AD36+AD38+AD42+AD44+AD46+AD48+AD50+AD52)</f>
        <v>50039.799999999996</v>
      </c>
      <c r="AE23" s="24">
        <f>SUM(AE34+AE36+AE38+AE42+AE44+AE46+AE48+AE50+AE52)</f>
        <v>46110.399999999994</v>
      </c>
      <c r="AF23" s="37">
        <f t="shared" si="0"/>
        <v>0.9214745062929908</v>
      </c>
      <c r="AG23" s="24"/>
    </row>
    <row r="24" spans="1:33" s="40" customFormat="1" ht="48" customHeight="1" thickBot="1">
      <c r="A24" s="4"/>
      <c r="B24" s="2"/>
      <c r="C24" s="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7</v>
      </c>
      <c r="S24" s="2">
        <v>5</v>
      </c>
      <c r="T24" s="2">
        <v>1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v>1</v>
      </c>
      <c r="AB24" s="23" t="s">
        <v>65</v>
      </c>
      <c r="AC24" s="11" t="s">
        <v>1</v>
      </c>
      <c r="AD24" s="28">
        <v>480</v>
      </c>
      <c r="AE24" s="28">
        <v>453</v>
      </c>
      <c r="AF24" s="37">
        <f t="shared" si="0"/>
        <v>0.94375</v>
      </c>
      <c r="AG24" s="28"/>
    </row>
    <row r="25" spans="1:33" s="40" customFormat="1" ht="48" customHeight="1" thickBot="1">
      <c r="A25" s="4"/>
      <c r="B25" s="2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v>7</v>
      </c>
      <c r="S25" s="2">
        <v>5</v>
      </c>
      <c r="T25" s="2">
        <v>1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3" t="s">
        <v>181</v>
      </c>
      <c r="AC25" s="11" t="s">
        <v>1</v>
      </c>
      <c r="AD25" s="28">
        <v>43</v>
      </c>
      <c r="AE25" s="28">
        <v>43</v>
      </c>
      <c r="AF25" s="37">
        <f t="shared" si="0"/>
        <v>1</v>
      </c>
      <c r="AG25" s="28"/>
    </row>
    <row r="26" spans="1:33" s="40" customFormat="1" ht="48" customHeight="1" thickBot="1">
      <c r="A26" s="4"/>
      <c r="B26" s="2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7</v>
      </c>
      <c r="S26" s="2">
        <v>5</v>
      </c>
      <c r="T26" s="2">
        <v>1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3</v>
      </c>
      <c r="AB26" s="23" t="s">
        <v>66</v>
      </c>
      <c r="AC26" s="11" t="s">
        <v>1</v>
      </c>
      <c r="AD26" s="26">
        <f>SUM(AD24/AD25)</f>
        <v>11.162790697674419</v>
      </c>
      <c r="AE26" s="26">
        <f>SUM(AE24/AE25)</f>
        <v>10.534883720930232</v>
      </c>
      <c r="AF26" s="37">
        <f t="shared" si="0"/>
        <v>0.9437499999999999</v>
      </c>
      <c r="AG26" s="26"/>
    </row>
    <row r="27" spans="1:33" s="40" customFormat="1" ht="56.25" customHeight="1" thickBot="1">
      <c r="A27" s="4"/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7</v>
      </c>
      <c r="S27" s="2">
        <v>5</v>
      </c>
      <c r="T27" s="2">
        <v>1</v>
      </c>
      <c r="U27" s="2">
        <v>0</v>
      </c>
      <c r="V27" s="2">
        <v>1</v>
      </c>
      <c r="W27" s="2">
        <v>0</v>
      </c>
      <c r="X27" s="2">
        <v>0</v>
      </c>
      <c r="Y27" s="2">
        <v>1</v>
      </c>
      <c r="Z27" s="2">
        <v>0</v>
      </c>
      <c r="AA27" s="2">
        <v>0</v>
      </c>
      <c r="AB27" s="23" t="s">
        <v>67</v>
      </c>
      <c r="AC27" s="11" t="s">
        <v>18</v>
      </c>
      <c r="AD27" s="26" t="s">
        <v>19</v>
      </c>
      <c r="AE27" s="26" t="s">
        <v>19</v>
      </c>
      <c r="AF27" s="37"/>
      <c r="AG27" s="26"/>
    </row>
    <row r="28" spans="1:33" s="40" customFormat="1" ht="54" customHeight="1" thickBot="1">
      <c r="A28" s="4"/>
      <c r="B28" s="2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7</v>
      </c>
      <c r="S28" s="2">
        <v>5</v>
      </c>
      <c r="T28" s="2">
        <v>1</v>
      </c>
      <c r="U28" s="2">
        <v>0</v>
      </c>
      <c r="V28" s="2">
        <v>1</v>
      </c>
      <c r="W28" s="2">
        <v>0</v>
      </c>
      <c r="X28" s="2">
        <v>0</v>
      </c>
      <c r="Y28" s="2">
        <v>1</v>
      </c>
      <c r="Z28" s="2">
        <v>0</v>
      </c>
      <c r="AA28" s="2">
        <v>1</v>
      </c>
      <c r="AB28" s="23" t="s">
        <v>68</v>
      </c>
      <c r="AC28" s="11" t="s">
        <v>2</v>
      </c>
      <c r="AD28" s="26">
        <v>98</v>
      </c>
      <c r="AE28" s="26">
        <v>98</v>
      </c>
      <c r="AF28" s="37">
        <f t="shared" si="0"/>
        <v>1</v>
      </c>
      <c r="AG28" s="26"/>
    </row>
    <row r="29" spans="1:33" s="40" customFormat="1" ht="48" customHeight="1" thickBot="1">
      <c r="A29" s="4"/>
      <c r="B29" s="2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7</v>
      </c>
      <c r="S29" s="2">
        <v>5</v>
      </c>
      <c r="T29" s="2">
        <v>1</v>
      </c>
      <c r="U29" s="2">
        <v>0</v>
      </c>
      <c r="V29" s="2">
        <v>1</v>
      </c>
      <c r="W29" s="2">
        <v>0</v>
      </c>
      <c r="X29" s="2">
        <v>0</v>
      </c>
      <c r="Y29" s="2">
        <v>2</v>
      </c>
      <c r="Z29" s="2">
        <v>0</v>
      </c>
      <c r="AA29" s="2">
        <v>0</v>
      </c>
      <c r="AB29" s="23" t="s">
        <v>69</v>
      </c>
      <c r="AC29" s="11" t="s">
        <v>18</v>
      </c>
      <c r="AD29" s="26" t="s">
        <v>19</v>
      </c>
      <c r="AE29" s="26" t="s">
        <v>19</v>
      </c>
      <c r="AF29" s="37"/>
      <c r="AG29" s="26"/>
    </row>
    <row r="30" spans="1:33" s="40" customFormat="1" ht="66" customHeight="1" thickBot="1">
      <c r="A30" s="4"/>
      <c r="B30" s="2"/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7</v>
      </c>
      <c r="S30" s="2">
        <v>5</v>
      </c>
      <c r="T30" s="2">
        <v>1</v>
      </c>
      <c r="U30" s="2">
        <v>0</v>
      </c>
      <c r="V30" s="2">
        <v>1</v>
      </c>
      <c r="W30" s="2">
        <v>0</v>
      </c>
      <c r="X30" s="2">
        <v>0</v>
      </c>
      <c r="Y30" s="2">
        <v>2</v>
      </c>
      <c r="Z30" s="2">
        <v>0</v>
      </c>
      <c r="AA30" s="2">
        <v>1</v>
      </c>
      <c r="AB30" s="23" t="s">
        <v>70</v>
      </c>
      <c r="AC30" s="11" t="s">
        <v>2</v>
      </c>
      <c r="AD30" s="26">
        <v>17</v>
      </c>
      <c r="AE30" s="26">
        <v>13</v>
      </c>
      <c r="AF30" s="37">
        <f t="shared" si="0"/>
        <v>0.7647058823529411</v>
      </c>
      <c r="AG30" s="26"/>
    </row>
    <row r="31" spans="1:33" s="40" customFormat="1" ht="48" customHeight="1" thickBot="1">
      <c r="A31" s="4"/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7</v>
      </c>
      <c r="S31" s="2">
        <v>5</v>
      </c>
      <c r="T31" s="2">
        <v>1</v>
      </c>
      <c r="U31" s="2">
        <v>0</v>
      </c>
      <c r="V31" s="2">
        <v>1</v>
      </c>
      <c r="W31" s="2">
        <v>0</v>
      </c>
      <c r="X31" s="2">
        <v>0</v>
      </c>
      <c r="Y31" s="2">
        <v>2</v>
      </c>
      <c r="Z31" s="2">
        <v>0</v>
      </c>
      <c r="AA31" s="2">
        <v>2</v>
      </c>
      <c r="AB31" s="23" t="s">
        <v>71</v>
      </c>
      <c r="AC31" s="11" t="s">
        <v>2</v>
      </c>
      <c r="AD31" s="26">
        <v>13.5</v>
      </c>
      <c r="AE31" s="26">
        <v>13.5</v>
      </c>
      <c r="AF31" s="37">
        <f t="shared" si="0"/>
        <v>1</v>
      </c>
      <c r="AG31" s="26"/>
    </row>
    <row r="32" spans="1:33" s="40" customFormat="1" ht="48" customHeight="1" thickBot="1">
      <c r="A32" s="4"/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7</v>
      </c>
      <c r="S32" s="2">
        <v>5</v>
      </c>
      <c r="T32" s="2">
        <v>1</v>
      </c>
      <c r="U32" s="2">
        <v>0</v>
      </c>
      <c r="V32" s="2">
        <v>1</v>
      </c>
      <c r="W32" s="2">
        <v>0</v>
      </c>
      <c r="X32" s="2">
        <v>0</v>
      </c>
      <c r="Y32" s="2">
        <v>2</v>
      </c>
      <c r="Z32" s="2">
        <v>0</v>
      </c>
      <c r="AA32" s="2">
        <v>3</v>
      </c>
      <c r="AB32" s="23" t="s">
        <v>4</v>
      </c>
      <c r="AC32" s="11" t="s">
        <v>2</v>
      </c>
      <c r="AD32" s="26">
        <v>82</v>
      </c>
      <c r="AE32" s="26">
        <v>82</v>
      </c>
      <c r="AF32" s="37">
        <f t="shared" si="0"/>
        <v>1</v>
      </c>
      <c r="AG32" s="26"/>
    </row>
    <row r="33" spans="1:33" s="40" customFormat="1" ht="48" customHeight="1" thickBot="1">
      <c r="A33" s="4"/>
      <c r="B33" s="2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7</v>
      </c>
      <c r="S33" s="2">
        <v>5</v>
      </c>
      <c r="T33" s="2">
        <v>1</v>
      </c>
      <c r="U33" s="2">
        <v>0</v>
      </c>
      <c r="V33" s="2">
        <v>1</v>
      </c>
      <c r="W33" s="2">
        <v>0</v>
      </c>
      <c r="X33" s="2">
        <v>0</v>
      </c>
      <c r="Y33" s="2">
        <v>2</v>
      </c>
      <c r="Z33" s="2">
        <v>0</v>
      </c>
      <c r="AA33" s="2">
        <v>4</v>
      </c>
      <c r="AB33" s="23" t="s">
        <v>5</v>
      </c>
      <c r="AC33" s="11" t="s">
        <v>2</v>
      </c>
      <c r="AD33" s="26">
        <v>80</v>
      </c>
      <c r="AE33" s="26">
        <v>80</v>
      </c>
      <c r="AF33" s="37">
        <f t="shared" si="0"/>
        <v>1</v>
      </c>
      <c r="AG33" s="26"/>
    </row>
    <row r="34" spans="1:33" s="40" customFormat="1" ht="61.5" customHeight="1" thickBot="1">
      <c r="A34" s="4">
        <v>6</v>
      </c>
      <c r="B34" s="2">
        <v>7</v>
      </c>
      <c r="C34" s="5">
        <v>5</v>
      </c>
      <c r="D34" s="2">
        <v>1</v>
      </c>
      <c r="E34" s="2">
        <v>0</v>
      </c>
      <c r="F34" s="2">
        <v>0</v>
      </c>
      <c r="G34" s="2">
        <v>4</v>
      </c>
      <c r="H34" s="2">
        <v>7</v>
      </c>
      <c r="I34" s="2">
        <v>5</v>
      </c>
      <c r="J34" s="2">
        <v>1</v>
      </c>
      <c r="K34" s="2">
        <v>0</v>
      </c>
      <c r="L34" s="2">
        <v>1</v>
      </c>
      <c r="M34" s="2">
        <v>1</v>
      </c>
      <c r="N34" s="2">
        <v>0</v>
      </c>
      <c r="O34" s="2">
        <v>5</v>
      </c>
      <c r="P34" s="2">
        <v>0</v>
      </c>
      <c r="Q34" s="2">
        <v>0</v>
      </c>
      <c r="R34" s="2">
        <v>7</v>
      </c>
      <c r="S34" s="2">
        <v>5</v>
      </c>
      <c r="T34" s="2">
        <v>1</v>
      </c>
      <c r="U34" s="2">
        <v>0</v>
      </c>
      <c r="V34" s="2">
        <v>1</v>
      </c>
      <c r="W34" s="2">
        <v>0</v>
      </c>
      <c r="X34" s="2">
        <v>0</v>
      </c>
      <c r="Y34" s="2">
        <v>3</v>
      </c>
      <c r="Z34" s="2">
        <v>0</v>
      </c>
      <c r="AA34" s="2">
        <v>0</v>
      </c>
      <c r="AB34" s="23" t="s">
        <v>72</v>
      </c>
      <c r="AC34" s="11" t="s">
        <v>3</v>
      </c>
      <c r="AD34" s="24">
        <v>1842.1</v>
      </c>
      <c r="AE34" s="24">
        <v>1592.2</v>
      </c>
      <c r="AF34" s="37">
        <f t="shared" si="0"/>
        <v>0.8643396123988927</v>
      </c>
      <c r="AG34" s="24"/>
    </row>
    <row r="35" spans="1:33" s="40" customFormat="1" ht="48" customHeight="1" thickBot="1">
      <c r="A35" s="4"/>
      <c r="B35" s="2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7</v>
      </c>
      <c r="S35" s="2">
        <v>5</v>
      </c>
      <c r="T35" s="2">
        <v>1</v>
      </c>
      <c r="U35" s="2">
        <v>0</v>
      </c>
      <c r="V35" s="2">
        <v>1</v>
      </c>
      <c r="W35" s="2">
        <v>0</v>
      </c>
      <c r="X35" s="2">
        <v>0</v>
      </c>
      <c r="Y35" s="2">
        <v>3</v>
      </c>
      <c r="Z35" s="2">
        <v>0</v>
      </c>
      <c r="AA35" s="2">
        <v>1</v>
      </c>
      <c r="AB35" s="23" t="s">
        <v>73</v>
      </c>
      <c r="AC35" s="11" t="s">
        <v>2</v>
      </c>
      <c r="AD35" s="26">
        <v>4.6</v>
      </c>
      <c r="AE35" s="26">
        <v>4.6</v>
      </c>
      <c r="AF35" s="37">
        <f t="shared" si="0"/>
        <v>1</v>
      </c>
      <c r="AG35" s="26"/>
    </row>
    <row r="36" spans="1:33" s="40" customFormat="1" ht="63.75" customHeight="1" thickBot="1">
      <c r="A36" s="2">
        <v>6</v>
      </c>
      <c r="B36" s="5">
        <v>7</v>
      </c>
      <c r="C36" s="2">
        <v>5</v>
      </c>
      <c r="D36" s="2">
        <v>0</v>
      </c>
      <c r="E36" s="2">
        <v>7</v>
      </c>
      <c r="F36" s="2">
        <v>0</v>
      </c>
      <c r="G36" s="2">
        <v>1</v>
      </c>
      <c r="H36" s="2">
        <v>7</v>
      </c>
      <c r="I36" s="2">
        <v>5</v>
      </c>
      <c r="J36" s="2">
        <v>1</v>
      </c>
      <c r="K36" s="2">
        <v>0</v>
      </c>
      <c r="L36" s="2">
        <v>1</v>
      </c>
      <c r="M36" s="2">
        <v>1</v>
      </c>
      <c r="N36" s="2">
        <v>0</v>
      </c>
      <c r="O36" s="2">
        <v>7</v>
      </c>
      <c r="P36" s="2">
        <v>4</v>
      </c>
      <c r="Q36" s="2">
        <v>0</v>
      </c>
      <c r="R36" s="2">
        <v>7</v>
      </c>
      <c r="S36" s="2">
        <v>5</v>
      </c>
      <c r="T36" s="2">
        <v>1</v>
      </c>
      <c r="U36" s="2">
        <v>0</v>
      </c>
      <c r="V36" s="2">
        <v>1</v>
      </c>
      <c r="W36" s="2">
        <v>0</v>
      </c>
      <c r="X36" s="2">
        <v>0</v>
      </c>
      <c r="Y36" s="2">
        <v>4</v>
      </c>
      <c r="Z36" s="2">
        <v>0</v>
      </c>
      <c r="AA36" s="2">
        <v>0</v>
      </c>
      <c r="AB36" s="23" t="s">
        <v>176</v>
      </c>
      <c r="AC36" s="11" t="s">
        <v>3</v>
      </c>
      <c r="AD36" s="24">
        <v>23029.5</v>
      </c>
      <c r="AE36" s="24">
        <v>22118.1</v>
      </c>
      <c r="AF36" s="37">
        <f t="shared" si="0"/>
        <v>0.9604246727024034</v>
      </c>
      <c r="AG36" s="24"/>
    </row>
    <row r="37" spans="1:33" s="40" customFormat="1" ht="54" customHeight="1" thickBot="1">
      <c r="A37" s="4"/>
      <c r="B37" s="2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7</v>
      </c>
      <c r="S37" s="2">
        <v>5</v>
      </c>
      <c r="T37" s="2">
        <v>1</v>
      </c>
      <c r="U37" s="2">
        <v>0</v>
      </c>
      <c r="V37" s="2">
        <v>1</v>
      </c>
      <c r="W37" s="2">
        <v>0</v>
      </c>
      <c r="X37" s="2">
        <v>0</v>
      </c>
      <c r="Y37" s="2">
        <v>4</v>
      </c>
      <c r="Z37" s="2">
        <v>0</v>
      </c>
      <c r="AA37" s="2">
        <v>1</v>
      </c>
      <c r="AB37" s="23" t="s">
        <v>74</v>
      </c>
      <c r="AC37" s="11" t="s">
        <v>2</v>
      </c>
      <c r="AD37" s="24">
        <f>SUM(AD36/AD22)</f>
        <v>0.46022366196507586</v>
      </c>
      <c r="AE37" s="24">
        <f>SUM(AE36/AE24)</f>
        <v>48.825827814569536</v>
      </c>
      <c r="AF37" s="37">
        <f t="shared" si="0"/>
        <v>106.09151994943426</v>
      </c>
      <c r="AG37" s="24"/>
    </row>
    <row r="38" spans="1:33" s="40" customFormat="1" ht="57" customHeight="1" thickBot="1">
      <c r="A38" s="4">
        <v>6</v>
      </c>
      <c r="B38" s="2">
        <v>7</v>
      </c>
      <c r="C38" s="5">
        <v>5</v>
      </c>
      <c r="D38" s="2">
        <v>0</v>
      </c>
      <c r="E38" s="2">
        <v>7</v>
      </c>
      <c r="F38" s="2">
        <v>0</v>
      </c>
      <c r="G38" s="2">
        <v>1</v>
      </c>
      <c r="H38" s="2">
        <v>7</v>
      </c>
      <c r="I38" s="2">
        <v>5</v>
      </c>
      <c r="J38" s="2">
        <v>1</v>
      </c>
      <c r="K38" s="2">
        <v>0</v>
      </c>
      <c r="L38" s="2">
        <v>1</v>
      </c>
      <c r="M38" s="2">
        <v>2</v>
      </c>
      <c r="N38" s="2">
        <v>0</v>
      </c>
      <c r="O38" s="2">
        <v>0</v>
      </c>
      <c r="P38" s="2">
        <v>5</v>
      </c>
      <c r="Q38" s="2">
        <v>0</v>
      </c>
      <c r="R38" s="2">
        <v>7</v>
      </c>
      <c r="S38" s="2">
        <v>5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5</v>
      </c>
      <c r="Z38" s="2">
        <v>0</v>
      </c>
      <c r="AA38" s="2">
        <v>0</v>
      </c>
      <c r="AB38" s="23" t="s">
        <v>75</v>
      </c>
      <c r="AC38" s="11" t="s">
        <v>3</v>
      </c>
      <c r="AD38" s="24">
        <v>4368.2</v>
      </c>
      <c r="AE38" s="24">
        <v>2816.6</v>
      </c>
      <c r="AF38" s="37">
        <f t="shared" si="0"/>
        <v>0.6447964836774873</v>
      </c>
      <c r="AG38" s="24"/>
    </row>
    <row r="39" spans="1:33" s="40" customFormat="1" ht="48" customHeight="1" thickBot="1">
      <c r="A39" s="4"/>
      <c r="B39" s="2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7</v>
      </c>
      <c r="S39" s="2">
        <v>5</v>
      </c>
      <c r="T39" s="2">
        <v>1</v>
      </c>
      <c r="U39" s="2">
        <v>0</v>
      </c>
      <c r="V39" s="2">
        <v>1</v>
      </c>
      <c r="W39" s="2">
        <v>0</v>
      </c>
      <c r="X39" s="2">
        <v>0</v>
      </c>
      <c r="Y39" s="2">
        <v>5</v>
      </c>
      <c r="Z39" s="2">
        <v>0</v>
      </c>
      <c r="AA39" s="2">
        <v>1</v>
      </c>
      <c r="AB39" s="23" t="s">
        <v>76</v>
      </c>
      <c r="AC39" s="11" t="s">
        <v>3</v>
      </c>
      <c r="AD39" s="24">
        <v>12.3</v>
      </c>
      <c r="AE39" s="24">
        <v>12.3</v>
      </c>
      <c r="AF39" s="37">
        <f t="shared" si="0"/>
        <v>1</v>
      </c>
      <c r="AG39" s="24"/>
    </row>
    <row r="40" spans="1:33" s="40" customFormat="1" ht="69.75" customHeight="1" thickBot="1">
      <c r="A40" s="4"/>
      <c r="B40" s="2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9">
        <v>7</v>
      </c>
      <c r="S40" s="29">
        <v>5</v>
      </c>
      <c r="T40" s="29">
        <v>1</v>
      </c>
      <c r="U40" s="29">
        <v>0</v>
      </c>
      <c r="V40" s="29">
        <v>1</v>
      </c>
      <c r="W40" s="29">
        <v>0</v>
      </c>
      <c r="X40" s="29">
        <v>0</v>
      </c>
      <c r="Y40" s="29">
        <v>6</v>
      </c>
      <c r="Z40" s="29">
        <v>0</v>
      </c>
      <c r="AA40" s="29">
        <v>0</v>
      </c>
      <c r="AB40" s="23" t="s">
        <v>77</v>
      </c>
      <c r="AC40" s="11" t="s">
        <v>25</v>
      </c>
      <c r="AD40" s="24" t="s">
        <v>19</v>
      </c>
      <c r="AE40" s="24" t="s">
        <v>19</v>
      </c>
      <c r="AF40" s="37"/>
      <c r="AG40" s="24"/>
    </row>
    <row r="41" spans="1:33" s="40" customFormat="1" ht="56.25" customHeight="1" thickBot="1">
      <c r="A41" s="4"/>
      <c r="B41" s="2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9">
        <v>7</v>
      </c>
      <c r="S41" s="29">
        <v>5</v>
      </c>
      <c r="T41" s="29">
        <v>1</v>
      </c>
      <c r="U41" s="29">
        <v>0</v>
      </c>
      <c r="V41" s="29">
        <v>1</v>
      </c>
      <c r="W41" s="29">
        <v>0</v>
      </c>
      <c r="X41" s="29">
        <v>0</v>
      </c>
      <c r="Y41" s="29">
        <v>6</v>
      </c>
      <c r="Z41" s="29">
        <v>0</v>
      </c>
      <c r="AA41" s="29">
        <v>1</v>
      </c>
      <c r="AB41" s="23" t="s">
        <v>78</v>
      </c>
      <c r="AC41" s="11" t="s">
        <v>2</v>
      </c>
      <c r="AD41" s="26">
        <v>50</v>
      </c>
      <c r="AE41" s="26">
        <v>50</v>
      </c>
      <c r="AF41" s="37">
        <f t="shared" si="0"/>
        <v>1</v>
      </c>
      <c r="AG41" s="26"/>
    </row>
    <row r="42" spans="1:33" s="40" customFormat="1" ht="62.25" customHeight="1" thickBot="1">
      <c r="A42" s="4">
        <v>6</v>
      </c>
      <c r="B42" s="2">
        <v>7</v>
      </c>
      <c r="C42" s="5">
        <v>5</v>
      </c>
      <c r="D42" s="2">
        <v>0</v>
      </c>
      <c r="E42" s="2">
        <v>7</v>
      </c>
      <c r="F42" s="2">
        <v>0</v>
      </c>
      <c r="G42" s="2">
        <v>1</v>
      </c>
      <c r="H42" s="2">
        <v>7</v>
      </c>
      <c r="I42" s="2">
        <v>5</v>
      </c>
      <c r="J42" s="2">
        <v>1</v>
      </c>
      <c r="K42" s="2">
        <v>0</v>
      </c>
      <c r="L42" s="2">
        <v>1</v>
      </c>
      <c r="M42" s="2">
        <v>2</v>
      </c>
      <c r="N42" s="2">
        <v>0</v>
      </c>
      <c r="O42" s="2">
        <v>0</v>
      </c>
      <c r="P42" s="2">
        <v>7</v>
      </c>
      <c r="Q42" s="2">
        <v>0</v>
      </c>
      <c r="R42" s="2">
        <v>7</v>
      </c>
      <c r="S42" s="2">
        <v>5</v>
      </c>
      <c r="T42" s="2">
        <v>1</v>
      </c>
      <c r="U42" s="2">
        <v>0</v>
      </c>
      <c r="V42" s="2">
        <v>1</v>
      </c>
      <c r="W42" s="2">
        <v>0</v>
      </c>
      <c r="X42" s="2">
        <v>0</v>
      </c>
      <c r="Y42" s="2">
        <v>7</v>
      </c>
      <c r="Z42" s="2">
        <v>0</v>
      </c>
      <c r="AA42" s="2">
        <v>0</v>
      </c>
      <c r="AB42" s="23" t="s">
        <v>79</v>
      </c>
      <c r="AC42" s="11" t="s">
        <v>3</v>
      </c>
      <c r="AD42" s="24">
        <v>19174.4</v>
      </c>
      <c r="AE42" s="24">
        <v>17959.8</v>
      </c>
      <c r="AF42" s="37">
        <f t="shared" si="0"/>
        <v>0.9366551234979972</v>
      </c>
      <c r="AG42" s="24"/>
    </row>
    <row r="43" spans="1:33" s="40" customFormat="1" ht="53.25" customHeight="1" thickBot="1">
      <c r="A43" s="4"/>
      <c r="B43" s="2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7</v>
      </c>
      <c r="S43" s="2">
        <v>5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7</v>
      </c>
      <c r="Z43" s="2">
        <v>0</v>
      </c>
      <c r="AA43" s="2">
        <v>1</v>
      </c>
      <c r="AB43" s="23" t="s">
        <v>80</v>
      </c>
      <c r="AC43" s="11" t="s">
        <v>2</v>
      </c>
      <c r="AD43" s="26">
        <v>50</v>
      </c>
      <c r="AE43" s="26">
        <v>50</v>
      </c>
      <c r="AF43" s="37">
        <f t="shared" si="0"/>
        <v>1</v>
      </c>
      <c r="AG43" s="26"/>
    </row>
    <row r="44" spans="1:33" s="40" customFormat="1" ht="81.75" customHeight="1" thickBot="1">
      <c r="A44" s="4">
        <v>6</v>
      </c>
      <c r="B44" s="2">
        <v>7</v>
      </c>
      <c r="C44" s="5">
        <v>5</v>
      </c>
      <c r="D44" s="2">
        <v>0</v>
      </c>
      <c r="E44" s="2">
        <v>7</v>
      </c>
      <c r="F44" s="2">
        <v>0</v>
      </c>
      <c r="G44" s="2">
        <v>1</v>
      </c>
      <c r="H44" s="2">
        <v>7</v>
      </c>
      <c r="I44" s="2">
        <v>5</v>
      </c>
      <c r="J44" s="2">
        <v>1</v>
      </c>
      <c r="K44" s="2">
        <v>0</v>
      </c>
      <c r="L44" s="2">
        <v>1</v>
      </c>
      <c r="M44" s="2">
        <v>2</v>
      </c>
      <c r="N44" s="2">
        <v>0</v>
      </c>
      <c r="O44" s="2">
        <v>0</v>
      </c>
      <c r="P44" s="2">
        <v>8</v>
      </c>
      <c r="Q44" s="2">
        <v>0</v>
      </c>
      <c r="R44" s="2">
        <v>7</v>
      </c>
      <c r="S44" s="2">
        <v>5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8</v>
      </c>
      <c r="Z44" s="2">
        <v>0</v>
      </c>
      <c r="AA44" s="2">
        <v>0</v>
      </c>
      <c r="AB44" s="23" t="s">
        <v>81</v>
      </c>
      <c r="AC44" s="11" t="s">
        <v>3</v>
      </c>
      <c r="AD44" s="26">
        <v>708.4</v>
      </c>
      <c r="AE44" s="26">
        <v>706.5</v>
      </c>
      <c r="AF44" s="37">
        <f t="shared" si="0"/>
        <v>0.9973178994918126</v>
      </c>
      <c r="AG44" s="26"/>
    </row>
    <row r="45" spans="1:33" s="40" customFormat="1" ht="48" customHeight="1" thickBot="1">
      <c r="A45" s="4"/>
      <c r="B45" s="2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7</v>
      </c>
      <c r="S45" s="2">
        <v>5</v>
      </c>
      <c r="T45" s="2">
        <v>1</v>
      </c>
      <c r="U45" s="2">
        <v>0</v>
      </c>
      <c r="V45" s="2">
        <v>1</v>
      </c>
      <c r="W45" s="2">
        <v>0</v>
      </c>
      <c r="X45" s="2">
        <v>0</v>
      </c>
      <c r="Y45" s="2">
        <v>8</v>
      </c>
      <c r="Z45" s="2">
        <v>0</v>
      </c>
      <c r="AA45" s="2">
        <v>1</v>
      </c>
      <c r="AB45" s="23" t="s">
        <v>82</v>
      </c>
      <c r="AC45" s="11" t="s">
        <v>2</v>
      </c>
      <c r="AD45" s="26">
        <v>100</v>
      </c>
      <c r="AE45" s="26">
        <v>100</v>
      </c>
      <c r="AF45" s="37">
        <f t="shared" si="0"/>
        <v>1</v>
      </c>
      <c r="AG45" s="26"/>
    </row>
    <row r="46" spans="1:33" s="40" customFormat="1" ht="48" customHeight="1" thickBot="1">
      <c r="A46" s="4">
        <v>6</v>
      </c>
      <c r="B46" s="2">
        <v>7</v>
      </c>
      <c r="C46" s="5">
        <v>5</v>
      </c>
      <c r="D46" s="2">
        <v>0</v>
      </c>
      <c r="E46" s="2">
        <v>7</v>
      </c>
      <c r="F46" s="2">
        <v>0</v>
      </c>
      <c r="G46" s="2">
        <v>1</v>
      </c>
      <c r="H46" s="2">
        <v>7</v>
      </c>
      <c r="I46" s="2">
        <v>5</v>
      </c>
      <c r="J46" s="2">
        <v>1</v>
      </c>
      <c r="K46" s="2">
        <v>0</v>
      </c>
      <c r="L46" s="2">
        <v>1</v>
      </c>
      <c r="M46" s="2">
        <v>2</v>
      </c>
      <c r="N46" s="2">
        <v>0</v>
      </c>
      <c r="O46" s="2">
        <v>0</v>
      </c>
      <c r="P46" s="2">
        <v>9</v>
      </c>
      <c r="Q46" s="2">
        <v>0</v>
      </c>
      <c r="R46" s="2">
        <v>7</v>
      </c>
      <c r="S46" s="2">
        <v>5</v>
      </c>
      <c r="T46" s="2">
        <v>1</v>
      </c>
      <c r="U46" s="2">
        <v>0</v>
      </c>
      <c r="V46" s="2">
        <v>1</v>
      </c>
      <c r="W46" s="2">
        <v>0</v>
      </c>
      <c r="X46" s="2">
        <v>0</v>
      </c>
      <c r="Y46" s="2">
        <v>9</v>
      </c>
      <c r="Z46" s="2">
        <v>0</v>
      </c>
      <c r="AA46" s="2">
        <v>0</v>
      </c>
      <c r="AB46" s="23" t="s">
        <v>83</v>
      </c>
      <c r="AC46" s="11" t="s">
        <v>3</v>
      </c>
      <c r="AD46" s="26">
        <v>42.2</v>
      </c>
      <c r="AE46" s="26">
        <v>42.2</v>
      </c>
      <c r="AF46" s="37">
        <f t="shared" si="0"/>
        <v>1</v>
      </c>
      <c r="AG46" s="26"/>
    </row>
    <row r="47" spans="1:33" s="40" customFormat="1" ht="48" customHeight="1" thickBot="1">
      <c r="A47" s="4"/>
      <c r="B47" s="2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7</v>
      </c>
      <c r="S47" s="2">
        <v>5</v>
      </c>
      <c r="T47" s="2">
        <v>1</v>
      </c>
      <c r="U47" s="2">
        <v>0</v>
      </c>
      <c r="V47" s="2">
        <v>1</v>
      </c>
      <c r="W47" s="2">
        <v>0</v>
      </c>
      <c r="X47" s="2">
        <v>0</v>
      </c>
      <c r="Y47" s="2">
        <v>9</v>
      </c>
      <c r="Z47" s="2">
        <v>0</v>
      </c>
      <c r="AA47" s="2">
        <v>1</v>
      </c>
      <c r="AB47" s="23" t="s">
        <v>84</v>
      </c>
      <c r="AC47" s="11" t="s">
        <v>2</v>
      </c>
      <c r="AD47" s="26">
        <v>34</v>
      </c>
      <c r="AE47" s="26">
        <v>25</v>
      </c>
      <c r="AF47" s="37">
        <f t="shared" si="0"/>
        <v>0.7352941176470589</v>
      </c>
      <c r="AG47" s="26"/>
    </row>
    <row r="48" spans="1:33" s="40" customFormat="1" ht="64.5" customHeight="1" thickBot="1">
      <c r="A48" s="4">
        <v>6</v>
      </c>
      <c r="B48" s="2">
        <v>7</v>
      </c>
      <c r="C48" s="5">
        <v>5</v>
      </c>
      <c r="D48" s="2">
        <v>0</v>
      </c>
      <c r="E48" s="2">
        <v>7</v>
      </c>
      <c r="F48" s="2">
        <v>0</v>
      </c>
      <c r="G48" s="2">
        <v>1</v>
      </c>
      <c r="H48" s="2">
        <v>7</v>
      </c>
      <c r="I48" s="2">
        <v>5</v>
      </c>
      <c r="J48" s="2">
        <v>1</v>
      </c>
      <c r="K48" s="2">
        <v>0</v>
      </c>
      <c r="L48" s="2">
        <v>1</v>
      </c>
      <c r="M48" s="2">
        <v>2</v>
      </c>
      <c r="N48" s="2">
        <v>0</v>
      </c>
      <c r="O48" s="2">
        <v>1</v>
      </c>
      <c r="P48" s="2">
        <v>0</v>
      </c>
      <c r="Q48" s="2">
        <v>0</v>
      </c>
      <c r="R48" s="2">
        <v>7</v>
      </c>
      <c r="S48" s="2">
        <v>5</v>
      </c>
      <c r="T48" s="2">
        <v>1</v>
      </c>
      <c r="U48" s="2">
        <v>0</v>
      </c>
      <c r="V48" s="2">
        <v>1</v>
      </c>
      <c r="W48" s="2">
        <v>0</v>
      </c>
      <c r="X48" s="2">
        <v>1</v>
      </c>
      <c r="Y48" s="2">
        <v>0</v>
      </c>
      <c r="Z48" s="2">
        <v>0</v>
      </c>
      <c r="AA48" s="2">
        <v>0</v>
      </c>
      <c r="AB48" s="23" t="s">
        <v>85</v>
      </c>
      <c r="AC48" s="11" t="s">
        <v>3</v>
      </c>
      <c r="AD48" s="26">
        <v>395</v>
      </c>
      <c r="AE48" s="26">
        <v>395</v>
      </c>
      <c r="AF48" s="37">
        <f t="shared" si="0"/>
        <v>1</v>
      </c>
      <c r="AG48" s="26"/>
    </row>
    <row r="49" spans="1:33" s="40" customFormat="1" ht="48" customHeight="1" thickBot="1">
      <c r="A49" s="4"/>
      <c r="B49" s="2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7</v>
      </c>
      <c r="S49" s="2">
        <v>5</v>
      </c>
      <c r="T49" s="2">
        <v>1</v>
      </c>
      <c r="U49" s="2">
        <v>0</v>
      </c>
      <c r="V49" s="2">
        <v>1</v>
      </c>
      <c r="W49" s="2">
        <v>0</v>
      </c>
      <c r="X49" s="2">
        <v>1</v>
      </c>
      <c r="Y49" s="2">
        <v>0</v>
      </c>
      <c r="Z49" s="2">
        <v>0</v>
      </c>
      <c r="AA49" s="2">
        <v>1</v>
      </c>
      <c r="AB49" s="23" t="s">
        <v>88</v>
      </c>
      <c r="AC49" s="11" t="s">
        <v>86</v>
      </c>
      <c r="AD49" s="26">
        <v>0</v>
      </c>
      <c r="AE49" s="26">
        <v>0</v>
      </c>
      <c r="AF49" s="37">
        <v>0</v>
      </c>
      <c r="AG49" s="26"/>
    </row>
    <row r="50" spans="1:33" s="40" customFormat="1" ht="66.75" customHeight="1" thickBot="1">
      <c r="A50" s="4">
        <v>6</v>
      </c>
      <c r="B50" s="2">
        <v>7</v>
      </c>
      <c r="C50" s="5">
        <v>5</v>
      </c>
      <c r="D50" s="2">
        <v>1</v>
      </c>
      <c r="E50" s="2">
        <v>0</v>
      </c>
      <c r="F50" s="2">
        <v>0</v>
      </c>
      <c r="G50" s="2">
        <v>4</v>
      </c>
      <c r="H50" s="2">
        <v>7</v>
      </c>
      <c r="I50" s="2">
        <v>5</v>
      </c>
      <c r="J50" s="2">
        <v>1</v>
      </c>
      <c r="K50" s="2">
        <v>0</v>
      </c>
      <c r="L50" s="2">
        <v>1</v>
      </c>
      <c r="M50" s="2">
        <v>2</v>
      </c>
      <c r="N50" s="2">
        <v>0</v>
      </c>
      <c r="O50" s="2">
        <v>1</v>
      </c>
      <c r="P50" s="2">
        <v>1</v>
      </c>
      <c r="Q50" s="2">
        <v>0</v>
      </c>
      <c r="R50" s="2">
        <v>7</v>
      </c>
      <c r="S50" s="2">
        <v>5</v>
      </c>
      <c r="T50" s="2">
        <v>1</v>
      </c>
      <c r="U50" s="2">
        <v>0</v>
      </c>
      <c r="V50" s="2">
        <v>1</v>
      </c>
      <c r="W50" s="2">
        <v>1</v>
      </c>
      <c r="X50" s="2">
        <v>1</v>
      </c>
      <c r="Y50" s="2">
        <v>0</v>
      </c>
      <c r="Z50" s="2">
        <v>0</v>
      </c>
      <c r="AA50" s="2">
        <v>0</v>
      </c>
      <c r="AB50" s="23" t="s">
        <v>87</v>
      </c>
      <c r="AC50" s="11" t="s">
        <v>3</v>
      </c>
      <c r="AD50" s="26">
        <v>0</v>
      </c>
      <c r="AE50" s="26">
        <v>0</v>
      </c>
      <c r="AF50" s="37">
        <v>0</v>
      </c>
      <c r="AG50" s="26"/>
    </row>
    <row r="51" spans="1:33" s="40" customFormat="1" ht="53.25" customHeight="1" thickBot="1">
      <c r="A51" s="4"/>
      <c r="B51" s="2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7</v>
      </c>
      <c r="S51" s="2">
        <v>5</v>
      </c>
      <c r="T51" s="2">
        <v>1</v>
      </c>
      <c r="U51" s="2">
        <v>0</v>
      </c>
      <c r="V51" s="2">
        <v>1</v>
      </c>
      <c r="W51" s="2">
        <v>1</v>
      </c>
      <c r="X51" s="2">
        <v>1</v>
      </c>
      <c r="Y51" s="2">
        <v>0</v>
      </c>
      <c r="Z51" s="2">
        <v>0</v>
      </c>
      <c r="AA51" s="2">
        <v>1</v>
      </c>
      <c r="AB51" s="23" t="s">
        <v>182</v>
      </c>
      <c r="AC51" s="11" t="s">
        <v>2</v>
      </c>
      <c r="AD51" s="26">
        <v>0</v>
      </c>
      <c r="AE51" s="26">
        <v>0</v>
      </c>
      <c r="AF51" s="37">
        <v>0</v>
      </c>
      <c r="AG51" s="26"/>
    </row>
    <row r="52" spans="1:33" s="40" customFormat="1" ht="48" customHeight="1" thickBot="1">
      <c r="A52" s="4">
        <v>6</v>
      </c>
      <c r="B52" s="2">
        <v>7</v>
      </c>
      <c r="C52" s="5">
        <v>5</v>
      </c>
      <c r="D52" s="2">
        <v>0</v>
      </c>
      <c r="E52" s="2">
        <v>7</v>
      </c>
      <c r="F52" s="2">
        <v>0</v>
      </c>
      <c r="G52" s="2">
        <v>1</v>
      </c>
      <c r="H52" s="2">
        <v>7</v>
      </c>
      <c r="I52" s="2">
        <v>5</v>
      </c>
      <c r="J52" s="2">
        <v>1</v>
      </c>
      <c r="K52" s="2">
        <v>0</v>
      </c>
      <c r="L52" s="2">
        <v>1</v>
      </c>
      <c r="M52" s="2">
        <v>1</v>
      </c>
      <c r="N52" s="2">
        <v>0</v>
      </c>
      <c r="O52" s="2">
        <v>9</v>
      </c>
      <c r="P52" s="2">
        <v>2</v>
      </c>
      <c r="Q52" s="2">
        <v>0</v>
      </c>
      <c r="R52" s="2">
        <v>7</v>
      </c>
      <c r="S52" s="2">
        <v>5</v>
      </c>
      <c r="T52" s="2">
        <v>1</v>
      </c>
      <c r="U52" s="2">
        <v>0</v>
      </c>
      <c r="V52" s="2">
        <v>1</v>
      </c>
      <c r="W52" s="2">
        <v>1</v>
      </c>
      <c r="X52" s="2">
        <v>2</v>
      </c>
      <c r="Y52" s="2">
        <v>0</v>
      </c>
      <c r="Z52" s="2">
        <v>0</v>
      </c>
      <c r="AA52" s="2">
        <v>0</v>
      </c>
      <c r="AB52" s="23" t="s">
        <v>89</v>
      </c>
      <c r="AC52" s="11" t="s">
        <v>3</v>
      </c>
      <c r="AD52" s="24">
        <v>480</v>
      </c>
      <c r="AE52" s="24">
        <v>480</v>
      </c>
      <c r="AF52" s="37">
        <f t="shared" si="0"/>
        <v>1</v>
      </c>
      <c r="AG52" s="24"/>
    </row>
    <row r="53" spans="1:33" s="40" customFormat="1" ht="48" customHeight="1" thickBot="1">
      <c r="A53" s="4"/>
      <c r="B53" s="2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7</v>
      </c>
      <c r="S53" s="2">
        <v>5</v>
      </c>
      <c r="T53" s="2">
        <v>1</v>
      </c>
      <c r="U53" s="2">
        <v>0</v>
      </c>
      <c r="V53" s="2">
        <v>1</v>
      </c>
      <c r="W53" s="2">
        <v>1</v>
      </c>
      <c r="X53" s="2">
        <v>2</v>
      </c>
      <c r="Y53" s="2">
        <v>0</v>
      </c>
      <c r="Z53" s="2">
        <v>0</v>
      </c>
      <c r="AA53" s="2">
        <v>1</v>
      </c>
      <c r="AB53" s="23" t="s">
        <v>183</v>
      </c>
      <c r="AC53" s="11" t="s">
        <v>86</v>
      </c>
      <c r="AD53" s="24">
        <v>0</v>
      </c>
      <c r="AE53" s="24">
        <v>0</v>
      </c>
      <c r="AF53" s="37">
        <v>0</v>
      </c>
      <c r="AG53" s="24"/>
    </row>
    <row r="54" spans="1:33" s="40" customFormat="1" ht="48" customHeight="1" thickBot="1">
      <c r="A54" s="4">
        <v>6</v>
      </c>
      <c r="B54" s="2">
        <v>7</v>
      </c>
      <c r="C54" s="5">
        <v>5</v>
      </c>
      <c r="D54" s="2">
        <v>0</v>
      </c>
      <c r="E54" s="2">
        <v>7</v>
      </c>
      <c r="F54" s="2">
        <v>0</v>
      </c>
      <c r="G54" s="2">
        <v>1</v>
      </c>
      <c r="H54" s="2">
        <v>7</v>
      </c>
      <c r="I54" s="2">
        <v>5</v>
      </c>
      <c r="J54" s="2">
        <v>1</v>
      </c>
      <c r="K54" s="2">
        <v>0</v>
      </c>
      <c r="L54" s="2">
        <v>1</v>
      </c>
      <c r="M54" s="2">
        <v>1</v>
      </c>
      <c r="N54" s="2">
        <v>1</v>
      </c>
      <c r="O54" s="2">
        <v>0</v>
      </c>
      <c r="P54" s="2">
        <v>4</v>
      </c>
      <c r="Q54" s="2">
        <v>0</v>
      </c>
      <c r="R54" s="2">
        <v>7</v>
      </c>
      <c r="S54" s="2">
        <v>5</v>
      </c>
      <c r="T54" s="2">
        <v>1</v>
      </c>
      <c r="U54" s="2">
        <v>0</v>
      </c>
      <c r="V54" s="2">
        <v>1</v>
      </c>
      <c r="W54" s="2">
        <v>1</v>
      </c>
      <c r="X54" s="2">
        <v>3</v>
      </c>
      <c r="Y54" s="2">
        <v>0</v>
      </c>
      <c r="Z54" s="2">
        <v>0</v>
      </c>
      <c r="AA54" s="2">
        <v>0</v>
      </c>
      <c r="AB54" s="23" t="s">
        <v>164</v>
      </c>
      <c r="AC54" s="11" t="s">
        <v>3</v>
      </c>
      <c r="AD54" s="24">
        <v>0</v>
      </c>
      <c r="AE54" s="24">
        <v>0</v>
      </c>
      <c r="AF54" s="37">
        <v>0</v>
      </c>
      <c r="AG54" s="24"/>
    </row>
    <row r="55" spans="1:33" s="40" customFormat="1" ht="53.25" customHeight="1" thickBot="1">
      <c r="A55" s="4"/>
      <c r="B55" s="2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7</v>
      </c>
      <c r="S55" s="2">
        <v>5</v>
      </c>
      <c r="T55" s="2">
        <v>1</v>
      </c>
      <c r="U55" s="2">
        <v>0</v>
      </c>
      <c r="V55" s="2">
        <v>1</v>
      </c>
      <c r="W55" s="2">
        <v>1</v>
      </c>
      <c r="X55" s="2">
        <v>3</v>
      </c>
      <c r="Y55" s="2">
        <v>0</v>
      </c>
      <c r="Z55" s="2">
        <v>0</v>
      </c>
      <c r="AA55" s="2">
        <v>1</v>
      </c>
      <c r="AB55" s="23" t="s">
        <v>165</v>
      </c>
      <c r="AC55" s="11" t="s">
        <v>86</v>
      </c>
      <c r="AD55" s="24">
        <v>0</v>
      </c>
      <c r="AE55" s="24">
        <v>0</v>
      </c>
      <c r="AF55" s="37">
        <v>0</v>
      </c>
      <c r="AG55" s="24"/>
    </row>
    <row r="56" spans="1:33" s="40" customFormat="1" ht="48" customHeight="1" thickBot="1">
      <c r="A56" s="4">
        <v>6</v>
      </c>
      <c r="B56" s="2">
        <v>7</v>
      </c>
      <c r="C56" s="5">
        <v>5</v>
      </c>
      <c r="D56" s="2">
        <v>0</v>
      </c>
      <c r="E56" s="2">
        <v>7</v>
      </c>
      <c r="F56" s="2">
        <v>0</v>
      </c>
      <c r="G56" s="2">
        <v>1</v>
      </c>
      <c r="H56" s="2">
        <v>7</v>
      </c>
      <c r="I56" s="2">
        <v>5</v>
      </c>
      <c r="J56" s="2">
        <v>1</v>
      </c>
      <c r="K56" s="2">
        <v>0</v>
      </c>
      <c r="L56" s="2">
        <v>1</v>
      </c>
      <c r="M56" s="2" t="s">
        <v>23</v>
      </c>
      <c r="N56" s="2">
        <v>1</v>
      </c>
      <c r="O56" s="2">
        <v>0</v>
      </c>
      <c r="P56" s="2">
        <v>4</v>
      </c>
      <c r="Q56" s="2">
        <v>0</v>
      </c>
      <c r="R56" s="2">
        <v>7</v>
      </c>
      <c r="S56" s="2">
        <v>5</v>
      </c>
      <c r="T56" s="2">
        <v>1</v>
      </c>
      <c r="U56" s="2">
        <v>0</v>
      </c>
      <c r="V56" s="2">
        <v>1</v>
      </c>
      <c r="W56" s="2">
        <v>1</v>
      </c>
      <c r="X56" s="2">
        <v>4</v>
      </c>
      <c r="Y56" s="2">
        <v>0</v>
      </c>
      <c r="Z56" s="2">
        <v>0</v>
      </c>
      <c r="AA56" s="2">
        <v>0</v>
      </c>
      <c r="AB56" s="23" t="s">
        <v>166</v>
      </c>
      <c r="AC56" s="11" t="s">
        <v>3</v>
      </c>
      <c r="AD56" s="24">
        <v>0</v>
      </c>
      <c r="AE56" s="24">
        <v>0</v>
      </c>
      <c r="AF56" s="37">
        <v>0</v>
      </c>
      <c r="AG56" s="24"/>
    </row>
    <row r="57" spans="1:33" s="40" customFormat="1" ht="48" customHeight="1" thickBot="1">
      <c r="A57" s="4"/>
      <c r="B57" s="2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7</v>
      </c>
      <c r="S57" s="2">
        <v>5</v>
      </c>
      <c r="T57" s="2">
        <v>1</v>
      </c>
      <c r="U57" s="2">
        <v>0</v>
      </c>
      <c r="V57" s="2">
        <v>1</v>
      </c>
      <c r="W57" s="2">
        <v>1</v>
      </c>
      <c r="X57" s="2">
        <v>4</v>
      </c>
      <c r="Y57" s="2">
        <v>0</v>
      </c>
      <c r="Z57" s="2">
        <v>0</v>
      </c>
      <c r="AA57" s="2">
        <v>1</v>
      </c>
      <c r="AB57" s="23" t="s">
        <v>165</v>
      </c>
      <c r="AC57" s="11" t="s">
        <v>86</v>
      </c>
      <c r="AD57" s="24">
        <v>0</v>
      </c>
      <c r="AE57" s="24">
        <v>0</v>
      </c>
      <c r="AF57" s="37">
        <v>0</v>
      </c>
      <c r="AG57" s="24"/>
    </row>
    <row r="58" spans="1:33" s="40" customFormat="1" ht="48" customHeight="1" thickBot="1">
      <c r="A58" s="4"/>
      <c r="B58" s="2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7</v>
      </c>
      <c r="S58" s="2">
        <v>5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3" t="s">
        <v>90</v>
      </c>
      <c r="AC58" s="11" t="s">
        <v>3</v>
      </c>
      <c r="AD58" s="26">
        <f>SUM(AD59+AD61)</f>
        <v>0</v>
      </c>
      <c r="AE58" s="26">
        <f>SUM(AE59+AE61)</f>
        <v>0</v>
      </c>
      <c r="AF58" s="37">
        <v>0</v>
      </c>
      <c r="AG58" s="26"/>
    </row>
    <row r="59" spans="1:33" s="40" customFormat="1" ht="61.5" customHeight="1" thickBot="1">
      <c r="A59" s="4">
        <v>6</v>
      </c>
      <c r="B59" s="2">
        <v>7</v>
      </c>
      <c r="C59" s="5">
        <v>5</v>
      </c>
      <c r="D59" s="2">
        <v>0</v>
      </c>
      <c r="E59" s="2">
        <v>7</v>
      </c>
      <c r="F59" s="2">
        <v>0</v>
      </c>
      <c r="G59" s="2">
        <v>1</v>
      </c>
      <c r="H59" s="2">
        <v>7</v>
      </c>
      <c r="I59" s="2">
        <v>5</v>
      </c>
      <c r="J59" s="2">
        <v>1</v>
      </c>
      <c r="K59" s="2">
        <v>0</v>
      </c>
      <c r="L59" s="2">
        <v>2</v>
      </c>
      <c r="M59" s="2">
        <v>1</v>
      </c>
      <c r="N59" s="2">
        <v>1</v>
      </c>
      <c r="O59" s="2">
        <v>2</v>
      </c>
      <c r="P59" s="2">
        <v>0</v>
      </c>
      <c r="Q59" s="2">
        <v>0</v>
      </c>
      <c r="R59" s="2">
        <v>7</v>
      </c>
      <c r="S59" s="2">
        <v>5</v>
      </c>
      <c r="T59" s="2">
        <v>1</v>
      </c>
      <c r="U59" s="2">
        <v>0</v>
      </c>
      <c r="V59" s="2">
        <v>2</v>
      </c>
      <c r="W59" s="2">
        <v>0</v>
      </c>
      <c r="X59" s="2">
        <v>0</v>
      </c>
      <c r="Y59" s="2">
        <v>1</v>
      </c>
      <c r="Z59" s="2">
        <v>0</v>
      </c>
      <c r="AA59" s="2">
        <v>0</v>
      </c>
      <c r="AB59" s="23" t="s">
        <v>91</v>
      </c>
      <c r="AC59" s="11" t="s">
        <v>3</v>
      </c>
      <c r="AD59" s="26">
        <v>0</v>
      </c>
      <c r="AE59" s="26">
        <v>0</v>
      </c>
      <c r="AF59" s="37">
        <v>0</v>
      </c>
      <c r="AG59" s="26"/>
    </row>
    <row r="60" spans="1:33" s="40" customFormat="1" ht="48" customHeight="1" thickBot="1">
      <c r="A60" s="4"/>
      <c r="B60" s="2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7</v>
      </c>
      <c r="S60" s="2">
        <v>5</v>
      </c>
      <c r="T60" s="2">
        <v>1</v>
      </c>
      <c r="U60" s="2">
        <v>0</v>
      </c>
      <c r="V60" s="2">
        <v>2</v>
      </c>
      <c r="W60" s="2">
        <v>0</v>
      </c>
      <c r="X60" s="2">
        <v>0</v>
      </c>
      <c r="Y60" s="2">
        <v>1</v>
      </c>
      <c r="Z60" s="2">
        <v>0</v>
      </c>
      <c r="AA60" s="2">
        <v>1</v>
      </c>
      <c r="AB60" s="23" t="s">
        <v>92</v>
      </c>
      <c r="AC60" s="11" t="s">
        <v>86</v>
      </c>
      <c r="AD60" s="26">
        <v>0</v>
      </c>
      <c r="AE60" s="26">
        <v>0</v>
      </c>
      <c r="AF60" s="37">
        <v>0</v>
      </c>
      <c r="AG60" s="26"/>
    </row>
    <row r="61" spans="1:33" s="40" customFormat="1" ht="54" customHeight="1" thickBot="1">
      <c r="A61" s="4">
        <v>6</v>
      </c>
      <c r="B61" s="2">
        <v>7</v>
      </c>
      <c r="C61" s="5">
        <v>5</v>
      </c>
      <c r="D61" s="2">
        <v>0</v>
      </c>
      <c r="E61" s="2">
        <v>7</v>
      </c>
      <c r="F61" s="2">
        <v>0</v>
      </c>
      <c r="G61" s="2">
        <v>1</v>
      </c>
      <c r="H61" s="2">
        <v>7</v>
      </c>
      <c r="I61" s="2">
        <v>5</v>
      </c>
      <c r="J61" s="2">
        <v>1</v>
      </c>
      <c r="K61" s="2">
        <v>0</v>
      </c>
      <c r="L61" s="2">
        <v>2</v>
      </c>
      <c r="M61" s="2" t="s">
        <v>23</v>
      </c>
      <c r="N61" s="2">
        <v>1</v>
      </c>
      <c r="O61" s="2">
        <v>2</v>
      </c>
      <c r="P61" s="2">
        <v>0</v>
      </c>
      <c r="Q61" s="2">
        <v>0</v>
      </c>
      <c r="R61" s="2">
        <v>7</v>
      </c>
      <c r="S61" s="2">
        <v>5</v>
      </c>
      <c r="T61" s="2">
        <v>1</v>
      </c>
      <c r="U61" s="2">
        <v>0</v>
      </c>
      <c r="V61" s="2">
        <v>2</v>
      </c>
      <c r="W61" s="2">
        <v>0</v>
      </c>
      <c r="X61" s="2">
        <v>0</v>
      </c>
      <c r="Y61" s="2">
        <v>2</v>
      </c>
      <c r="Z61" s="2">
        <v>0</v>
      </c>
      <c r="AA61" s="2">
        <v>0</v>
      </c>
      <c r="AB61" s="23" t="s">
        <v>93</v>
      </c>
      <c r="AC61" s="11" t="s">
        <v>3</v>
      </c>
      <c r="AD61" s="26">
        <v>0</v>
      </c>
      <c r="AE61" s="26">
        <v>0</v>
      </c>
      <c r="AF61" s="37">
        <v>0</v>
      </c>
      <c r="AG61" s="26"/>
    </row>
    <row r="62" spans="1:33" s="40" customFormat="1" ht="48" customHeight="1" thickBot="1">
      <c r="A62" s="4"/>
      <c r="B62" s="2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7</v>
      </c>
      <c r="S62" s="2">
        <v>5</v>
      </c>
      <c r="T62" s="2">
        <v>1</v>
      </c>
      <c r="U62" s="2">
        <v>0</v>
      </c>
      <c r="V62" s="2">
        <v>2</v>
      </c>
      <c r="W62" s="2">
        <v>0</v>
      </c>
      <c r="X62" s="2">
        <v>0</v>
      </c>
      <c r="Y62" s="2">
        <v>2</v>
      </c>
      <c r="Z62" s="2">
        <v>0</v>
      </c>
      <c r="AA62" s="2">
        <v>1</v>
      </c>
      <c r="AB62" s="23" t="s">
        <v>92</v>
      </c>
      <c r="AC62" s="11" t="s">
        <v>86</v>
      </c>
      <c r="AD62" s="26">
        <v>0</v>
      </c>
      <c r="AE62" s="26">
        <v>0</v>
      </c>
      <c r="AF62" s="37">
        <v>0</v>
      </c>
      <c r="AG62" s="26"/>
    </row>
    <row r="63" spans="1:33" s="40" customFormat="1" ht="60" customHeight="1" thickBot="1">
      <c r="A63" s="4">
        <v>0</v>
      </c>
      <c r="B63" s="2">
        <v>0</v>
      </c>
      <c r="C63" s="5">
        <v>0</v>
      </c>
      <c r="D63" s="2">
        <v>0</v>
      </c>
      <c r="E63" s="2">
        <v>0</v>
      </c>
      <c r="F63" s="2">
        <v>0</v>
      </c>
      <c r="G63" s="2">
        <v>0</v>
      </c>
      <c r="H63" s="2">
        <v>7</v>
      </c>
      <c r="I63" s="2">
        <v>5</v>
      </c>
      <c r="J63" s="2">
        <v>2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7</v>
      </c>
      <c r="S63" s="2">
        <v>5</v>
      </c>
      <c r="T63" s="2">
        <v>2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3" t="s">
        <v>94</v>
      </c>
      <c r="AC63" s="11" t="s">
        <v>3</v>
      </c>
      <c r="AD63" s="24">
        <f>SUM(AD64+AD107+AD79+AD94+AD121+AD144)</f>
        <v>123652.1</v>
      </c>
      <c r="AE63" s="24">
        <f>SUM(AE64+AE107+AE79+AE94+AE121+AE144)</f>
        <v>119795.5</v>
      </c>
      <c r="AF63" s="37">
        <f t="shared" si="0"/>
        <v>0.9688108814973623</v>
      </c>
      <c r="AG63" s="6" t="s">
        <v>180</v>
      </c>
    </row>
    <row r="64" spans="1:33" s="40" customFormat="1" ht="48" customHeight="1" thickBot="1">
      <c r="A64" s="4"/>
      <c r="B64" s="2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7</v>
      </c>
      <c r="S64" s="2">
        <v>5</v>
      </c>
      <c r="T64" s="2">
        <v>2</v>
      </c>
      <c r="U64" s="2">
        <v>0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7" t="s">
        <v>95</v>
      </c>
      <c r="AC64" s="11" t="s">
        <v>3</v>
      </c>
      <c r="AD64" s="24">
        <f>SUM(AD68+AD71+AD73+AD77)</f>
        <v>103988.8</v>
      </c>
      <c r="AE64" s="24">
        <f>SUM(AE68+AE71+AE73+AE77)</f>
        <v>102663.8</v>
      </c>
      <c r="AF64" s="37">
        <f t="shared" si="0"/>
        <v>0.987258243195421</v>
      </c>
      <c r="AG64" s="24"/>
    </row>
    <row r="65" spans="1:33" s="40" customFormat="1" ht="48" customHeight="1" thickBot="1">
      <c r="A65" s="4"/>
      <c r="B65" s="2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7</v>
      </c>
      <c r="S65" s="2">
        <v>5</v>
      </c>
      <c r="T65" s="2">
        <v>2</v>
      </c>
      <c r="U65" s="2">
        <v>0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v>1</v>
      </c>
      <c r="AB65" s="23" t="s">
        <v>96</v>
      </c>
      <c r="AC65" s="11" t="s">
        <v>2</v>
      </c>
      <c r="AD65" s="26">
        <v>100</v>
      </c>
      <c r="AE65" s="26">
        <v>100</v>
      </c>
      <c r="AF65" s="37">
        <f t="shared" si="0"/>
        <v>1</v>
      </c>
      <c r="AG65" s="26"/>
    </row>
    <row r="66" spans="1:33" s="40" customFormat="1" ht="48" customHeight="1" thickBot="1">
      <c r="A66" s="4"/>
      <c r="B66" s="2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7</v>
      </c>
      <c r="S66" s="2">
        <v>5</v>
      </c>
      <c r="T66" s="2">
        <v>2</v>
      </c>
      <c r="U66" s="2">
        <v>0</v>
      </c>
      <c r="V66" s="2">
        <v>1</v>
      </c>
      <c r="W66" s="2">
        <v>0</v>
      </c>
      <c r="X66" s="2">
        <v>0</v>
      </c>
      <c r="Y66" s="2">
        <v>0</v>
      </c>
      <c r="Z66" s="2">
        <v>0</v>
      </c>
      <c r="AA66" s="2">
        <v>2</v>
      </c>
      <c r="AB66" s="23" t="s">
        <v>6</v>
      </c>
      <c r="AC66" s="11" t="s">
        <v>2</v>
      </c>
      <c r="AD66" s="26">
        <v>96</v>
      </c>
      <c r="AE66" s="26">
        <v>94</v>
      </c>
      <c r="AF66" s="37">
        <f t="shared" si="0"/>
        <v>0.9791666666666666</v>
      </c>
      <c r="AG66" s="26"/>
    </row>
    <row r="67" spans="1:33" s="40" customFormat="1" ht="48" customHeight="1" thickBot="1">
      <c r="A67" s="4"/>
      <c r="B67" s="2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7</v>
      </c>
      <c r="S67" s="2">
        <v>5</v>
      </c>
      <c r="T67" s="2">
        <v>2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v>3</v>
      </c>
      <c r="AB67" s="23" t="s">
        <v>97</v>
      </c>
      <c r="AC67" s="11" t="s">
        <v>2</v>
      </c>
      <c r="AD67" s="26">
        <v>0.8</v>
      </c>
      <c r="AE67" s="26">
        <v>0.8</v>
      </c>
      <c r="AF67" s="37">
        <f t="shared" si="0"/>
        <v>1</v>
      </c>
      <c r="AG67" s="26"/>
    </row>
    <row r="68" spans="1:33" s="40" customFormat="1" ht="62.25" customHeight="1" thickBot="1">
      <c r="A68" s="4">
        <v>6</v>
      </c>
      <c r="B68" s="2">
        <v>7</v>
      </c>
      <c r="C68" s="5">
        <v>5</v>
      </c>
      <c r="D68" s="2">
        <v>0</v>
      </c>
      <c r="E68" s="2">
        <v>7</v>
      </c>
      <c r="F68" s="2">
        <v>0</v>
      </c>
      <c r="G68" s="2">
        <v>2</v>
      </c>
      <c r="H68" s="2">
        <v>7</v>
      </c>
      <c r="I68" s="2">
        <v>5</v>
      </c>
      <c r="J68" s="2">
        <v>2</v>
      </c>
      <c r="K68" s="2">
        <v>0</v>
      </c>
      <c r="L68" s="2">
        <v>1</v>
      </c>
      <c r="M68" s="2">
        <v>1</v>
      </c>
      <c r="N68" s="2">
        <v>0</v>
      </c>
      <c r="O68" s="2">
        <v>7</v>
      </c>
      <c r="P68" s="2">
        <v>5</v>
      </c>
      <c r="Q68" s="2">
        <v>0</v>
      </c>
      <c r="R68" s="2">
        <v>7</v>
      </c>
      <c r="S68" s="2">
        <v>5</v>
      </c>
      <c r="T68" s="2">
        <v>2</v>
      </c>
      <c r="U68" s="2">
        <v>0</v>
      </c>
      <c r="V68" s="2">
        <v>1</v>
      </c>
      <c r="W68" s="2">
        <v>0</v>
      </c>
      <c r="X68" s="2">
        <v>0</v>
      </c>
      <c r="Y68" s="2">
        <v>1</v>
      </c>
      <c r="Z68" s="2">
        <v>0</v>
      </c>
      <c r="AA68" s="2">
        <v>0</v>
      </c>
      <c r="AB68" s="23" t="s">
        <v>98</v>
      </c>
      <c r="AC68" s="11" t="s">
        <v>3</v>
      </c>
      <c r="AD68" s="24">
        <v>86322.1</v>
      </c>
      <c r="AE68" s="24">
        <v>86322.1</v>
      </c>
      <c r="AF68" s="37">
        <f t="shared" si="0"/>
        <v>1</v>
      </c>
      <c r="AG68" s="24"/>
    </row>
    <row r="69" spans="1:33" s="40" customFormat="1" ht="48" customHeight="1" thickBot="1">
      <c r="A69" s="4"/>
      <c r="B69" s="2"/>
      <c r="C69" s="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7</v>
      </c>
      <c r="S69" s="2">
        <v>5</v>
      </c>
      <c r="T69" s="2">
        <v>2</v>
      </c>
      <c r="U69" s="2">
        <v>0</v>
      </c>
      <c r="V69" s="2">
        <v>1</v>
      </c>
      <c r="W69" s="2">
        <v>0</v>
      </c>
      <c r="X69" s="2">
        <v>0</v>
      </c>
      <c r="Y69" s="2">
        <v>1</v>
      </c>
      <c r="Z69" s="2">
        <v>0</v>
      </c>
      <c r="AA69" s="2">
        <v>1</v>
      </c>
      <c r="AB69" s="23" t="s">
        <v>99</v>
      </c>
      <c r="AC69" s="11" t="s">
        <v>3</v>
      </c>
      <c r="AD69" s="26">
        <v>1.9</v>
      </c>
      <c r="AE69" s="26">
        <v>2</v>
      </c>
      <c r="AF69" s="37">
        <f t="shared" si="0"/>
        <v>1.0526315789473684</v>
      </c>
      <c r="AG69" s="26"/>
    </row>
    <row r="70" spans="1:33" s="40" customFormat="1" ht="48" customHeight="1" thickBot="1">
      <c r="A70" s="4"/>
      <c r="B70" s="2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7</v>
      </c>
      <c r="S70" s="2">
        <v>5</v>
      </c>
      <c r="T70" s="2">
        <v>2</v>
      </c>
      <c r="U70" s="2">
        <v>0</v>
      </c>
      <c r="V70" s="2">
        <v>1</v>
      </c>
      <c r="W70" s="2">
        <v>0</v>
      </c>
      <c r="X70" s="2">
        <v>0</v>
      </c>
      <c r="Y70" s="2">
        <v>1</v>
      </c>
      <c r="Z70" s="2">
        <v>0</v>
      </c>
      <c r="AA70" s="2">
        <v>2</v>
      </c>
      <c r="AB70" s="23" t="s">
        <v>100</v>
      </c>
      <c r="AC70" s="11" t="s">
        <v>3</v>
      </c>
      <c r="AD70" s="24">
        <v>26.9</v>
      </c>
      <c r="AE70" s="24">
        <v>26.9</v>
      </c>
      <c r="AF70" s="37">
        <f t="shared" si="0"/>
        <v>1</v>
      </c>
      <c r="AG70" s="24"/>
    </row>
    <row r="71" spans="1:33" s="40" customFormat="1" ht="64.5" customHeight="1" thickBot="1">
      <c r="A71" s="4">
        <v>6</v>
      </c>
      <c r="B71" s="2">
        <v>7</v>
      </c>
      <c r="C71" s="5">
        <v>5</v>
      </c>
      <c r="D71" s="2">
        <v>0</v>
      </c>
      <c r="E71" s="2">
        <v>7</v>
      </c>
      <c r="F71" s="2">
        <v>0</v>
      </c>
      <c r="G71" s="2">
        <v>2</v>
      </c>
      <c r="H71" s="2">
        <v>7</v>
      </c>
      <c r="I71" s="2">
        <v>5</v>
      </c>
      <c r="J71" s="2">
        <v>2</v>
      </c>
      <c r="K71" s="2">
        <v>0</v>
      </c>
      <c r="L71" s="2">
        <v>1</v>
      </c>
      <c r="M71" s="2">
        <v>2</v>
      </c>
      <c r="N71" s="2">
        <v>0</v>
      </c>
      <c r="O71" s="2">
        <v>0</v>
      </c>
      <c r="P71" s="2">
        <v>2</v>
      </c>
      <c r="Q71" s="2">
        <v>0</v>
      </c>
      <c r="R71" s="2">
        <v>7</v>
      </c>
      <c r="S71" s="2">
        <v>5</v>
      </c>
      <c r="T71" s="2">
        <v>2</v>
      </c>
      <c r="U71" s="2">
        <v>0</v>
      </c>
      <c r="V71" s="2">
        <v>1</v>
      </c>
      <c r="W71" s="2">
        <v>0</v>
      </c>
      <c r="X71" s="2">
        <v>0</v>
      </c>
      <c r="Y71" s="2">
        <v>2</v>
      </c>
      <c r="Z71" s="2">
        <v>0</v>
      </c>
      <c r="AA71" s="2">
        <v>0</v>
      </c>
      <c r="AB71" s="23" t="s">
        <v>101</v>
      </c>
      <c r="AC71" s="11" t="s">
        <v>3</v>
      </c>
      <c r="AD71" s="24">
        <v>15311.9</v>
      </c>
      <c r="AE71" s="24">
        <v>13987.5</v>
      </c>
      <c r="AF71" s="37">
        <f t="shared" si="0"/>
        <v>0.9135051822438757</v>
      </c>
      <c r="AG71" s="24"/>
    </row>
    <row r="72" spans="1:33" s="40" customFormat="1" ht="65.25" customHeight="1" thickBot="1">
      <c r="A72" s="4"/>
      <c r="B72" s="2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7</v>
      </c>
      <c r="S72" s="2">
        <v>5</v>
      </c>
      <c r="T72" s="2">
        <v>2</v>
      </c>
      <c r="U72" s="2">
        <v>0</v>
      </c>
      <c r="V72" s="2">
        <v>1</v>
      </c>
      <c r="W72" s="2">
        <v>0</v>
      </c>
      <c r="X72" s="2">
        <v>0</v>
      </c>
      <c r="Y72" s="2">
        <v>2</v>
      </c>
      <c r="Z72" s="2">
        <v>0</v>
      </c>
      <c r="AA72" s="2">
        <v>1</v>
      </c>
      <c r="AB72" s="23" t="s">
        <v>102</v>
      </c>
      <c r="AC72" s="11" t="s">
        <v>3</v>
      </c>
      <c r="AD72" s="26">
        <v>24.8</v>
      </c>
      <c r="AE72" s="26">
        <v>24.8</v>
      </c>
      <c r="AF72" s="37">
        <f t="shared" si="0"/>
        <v>1</v>
      </c>
      <c r="AG72" s="26"/>
    </row>
    <row r="73" spans="1:33" s="40" customFormat="1" ht="62.25" customHeight="1" thickBot="1">
      <c r="A73" s="4">
        <v>6</v>
      </c>
      <c r="B73" s="2">
        <v>7</v>
      </c>
      <c r="C73" s="5">
        <v>5</v>
      </c>
      <c r="D73" s="2">
        <v>0</v>
      </c>
      <c r="E73" s="2">
        <v>7</v>
      </c>
      <c r="F73" s="2">
        <v>0</v>
      </c>
      <c r="G73" s="2">
        <v>2</v>
      </c>
      <c r="H73" s="2">
        <v>7</v>
      </c>
      <c r="I73" s="2">
        <v>5</v>
      </c>
      <c r="J73" s="2">
        <v>2</v>
      </c>
      <c r="K73" s="2">
        <v>0</v>
      </c>
      <c r="L73" s="2">
        <v>1</v>
      </c>
      <c r="M73" s="2">
        <v>2</v>
      </c>
      <c r="N73" s="2">
        <v>0</v>
      </c>
      <c r="O73" s="2">
        <v>0</v>
      </c>
      <c r="P73" s="2">
        <v>3</v>
      </c>
      <c r="Q73" s="2">
        <v>0</v>
      </c>
      <c r="R73" s="2">
        <v>7</v>
      </c>
      <c r="S73" s="2">
        <v>5</v>
      </c>
      <c r="T73" s="2">
        <v>2</v>
      </c>
      <c r="U73" s="2">
        <v>0</v>
      </c>
      <c r="V73" s="2">
        <v>1</v>
      </c>
      <c r="W73" s="2">
        <v>0</v>
      </c>
      <c r="X73" s="2">
        <v>0</v>
      </c>
      <c r="Y73" s="2">
        <v>3</v>
      </c>
      <c r="Z73" s="2">
        <v>0</v>
      </c>
      <c r="AA73" s="2">
        <v>0</v>
      </c>
      <c r="AB73" s="23" t="s">
        <v>103</v>
      </c>
      <c r="AC73" s="11" t="s">
        <v>3</v>
      </c>
      <c r="AD73" s="26">
        <v>89.3</v>
      </c>
      <c r="AE73" s="26">
        <v>89.3</v>
      </c>
      <c r="AF73" s="37">
        <f t="shared" si="0"/>
        <v>1</v>
      </c>
      <c r="AG73" s="26"/>
    </row>
    <row r="74" spans="1:33" s="40" customFormat="1" ht="55.5" customHeight="1" thickBot="1">
      <c r="A74" s="4"/>
      <c r="B74" s="2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</v>
      </c>
      <c r="S74" s="2">
        <v>5</v>
      </c>
      <c r="T74" s="2">
        <v>2</v>
      </c>
      <c r="U74" s="2">
        <v>0</v>
      </c>
      <c r="V74" s="2">
        <v>1</v>
      </c>
      <c r="W74" s="2">
        <v>0</v>
      </c>
      <c r="X74" s="2">
        <v>0</v>
      </c>
      <c r="Y74" s="2">
        <v>3</v>
      </c>
      <c r="Z74" s="2">
        <v>0</v>
      </c>
      <c r="AA74" s="2">
        <v>1</v>
      </c>
      <c r="AB74" s="23" t="s">
        <v>104</v>
      </c>
      <c r="AC74" s="11" t="s">
        <v>2</v>
      </c>
      <c r="AD74" s="26">
        <v>25</v>
      </c>
      <c r="AE74" s="26">
        <v>25</v>
      </c>
      <c r="AF74" s="37">
        <f t="shared" si="0"/>
        <v>1</v>
      </c>
      <c r="AG74" s="26"/>
    </row>
    <row r="75" spans="1:33" s="40" customFormat="1" ht="48" customHeight="1" thickBot="1">
      <c r="A75" s="4"/>
      <c r="B75" s="2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9">
        <v>7</v>
      </c>
      <c r="S75" s="29">
        <v>5</v>
      </c>
      <c r="T75" s="29">
        <v>2</v>
      </c>
      <c r="U75" s="29">
        <v>0</v>
      </c>
      <c r="V75" s="29">
        <v>1</v>
      </c>
      <c r="W75" s="29">
        <v>0</v>
      </c>
      <c r="X75" s="29">
        <v>0</v>
      </c>
      <c r="Y75" s="29">
        <v>4</v>
      </c>
      <c r="Z75" s="29">
        <v>0</v>
      </c>
      <c r="AA75" s="29">
        <v>0</v>
      </c>
      <c r="AB75" s="23" t="s">
        <v>147</v>
      </c>
      <c r="AC75" s="11" t="s">
        <v>25</v>
      </c>
      <c r="AD75" s="24" t="s">
        <v>19</v>
      </c>
      <c r="AE75" s="24" t="s">
        <v>19</v>
      </c>
      <c r="AF75" s="37">
        <v>0</v>
      </c>
      <c r="AG75" s="24"/>
    </row>
    <row r="76" spans="1:33" s="40" customFormat="1" ht="48" customHeight="1" thickBot="1">
      <c r="A76" s="4"/>
      <c r="B76" s="2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9">
        <v>7</v>
      </c>
      <c r="S76" s="29">
        <v>5</v>
      </c>
      <c r="T76" s="29">
        <v>2</v>
      </c>
      <c r="U76" s="29">
        <v>0</v>
      </c>
      <c r="V76" s="29">
        <v>1</v>
      </c>
      <c r="W76" s="29">
        <v>0</v>
      </c>
      <c r="X76" s="29">
        <v>0</v>
      </c>
      <c r="Y76" s="29">
        <v>4</v>
      </c>
      <c r="Z76" s="29">
        <v>0</v>
      </c>
      <c r="AA76" s="29">
        <v>1</v>
      </c>
      <c r="AB76" s="23" t="s">
        <v>105</v>
      </c>
      <c r="AC76" s="11" t="s">
        <v>24</v>
      </c>
      <c r="AD76" s="26">
        <v>24</v>
      </c>
      <c r="AE76" s="26">
        <v>24</v>
      </c>
      <c r="AF76" s="37">
        <f t="shared" si="0"/>
        <v>1</v>
      </c>
      <c r="AG76" s="26"/>
    </row>
    <row r="77" spans="1:33" s="40" customFormat="1" ht="104.25" customHeight="1" thickBot="1">
      <c r="A77" s="4">
        <v>6</v>
      </c>
      <c r="B77" s="2">
        <v>7</v>
      </c>
      <c r="C77" s="5">
        <v>5</v>
      </c>
      <c r="D77" s="2">
        <v>0</v>
      </c>
      <c r="E77" s="2">
        <v>7</v>
      </c>
      <c r="F77" s="2">
        <v>0</v>
      </c>
      <c r="G77" s="2">
        <v>2</v>
      </c>
      <c r="H77" s="2">
        <v>7</v>
      </c>
      <c r="I77" s="2">
        <v>5</v>
      </c>
      <c r="J77" s="2">
        <v>2</v>
      </c>
      <c r="K77" s="2">
        <v>0</v>
      </c>
      <c r="L77" s="2">
        <v>1</v>
      </c>
      <c r="M77" s="2">
        <v>5</v>
      </c>
      <c r="N77" s="2">
        <v>3</v>
      </c>
      <c r="O77" s="2">
        <v>0</v>
      </c>
      <c r="P77" s="2">
        <v>3</v>
      </c>
      <c r="Q77" s="2">
        <v>1</v>
      </c>
      <c r="R77" s="2">
        <v>7</v>
      </c>
      <c r="S77" s="2">
        <v>5</v>
      </c>
      <c r="T77" s="2">
        <v>2</v>
      </c>
      <c r="U77" s="2">
        <v>0</v>
      </c>
      <c r="V77" s="2">
        <v>1</v>
      </c>
      <c r="W77" s="2">
        <v>0</v>
      </c>
      <c r="X77" s="2">
        <v>0</v>
      </c>
      <c r="Y77" s="2">
        <v>5</v>
      </c>
      <c r="Z77" s="2">
        <v>0</v>
      </c>
      <c r="AA77" s="2">
        <v>0</v>
      </c>
      <c r="AB77" s="23" t="s">
        <v>193</v>
      </c>
      <c r="AC77" s="11" t="s">
        <v>3</v>
      </c>
      <c r="AD77" s="26">
        <v>2265.5</v>
      </c>
      <c r="AE77" s="26">
        <v>2264.9</v>
      </c>
      <c r="AF77" s="37">
        <f>SUM(AE77/AD77)</f>
        <v>0.9997351578018098</v>
      </c>
      <c r="AG77" s="26"/>
    </row>
    <row r="78" spans="1:33" s="40" customFormat="1" ht="55.5" customHeight="1" thickBot="1">
      <c r="A78" s="4"/>
      <c r="B78" s="2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7</v>
      </c>
      <c r="S78" s="2">
        <v>5</v>
      </c>
      <c r="T78" s="2">
        <v>2</v>
      </c>
      <c r="U78" s="2">
        <v>0</v>
      </c>
      <c r="V78" s="2">
        <v>1</v>
      </c>
      <c r="W78" s="2">
        <v>0</v>
      </c>
      <c r="X78" s="2">
        <v>0</v>
      </c>
      <c r="Y78" s="2">
        <v>3</v>
      </c>
      <c r="Z78" s="2">
        <v>0</v>
      </c>
      <c r="AA78" s="2">
        <v>1</v>
      </c>
      <c r="AB78" s="23" t="s">
        <v>194</v>
      </c>
      <c r="AC78" s="11" t="s">
        <v>86</v>
      </c>
      <c r="AD78" s="26">
        <v>85</v>
      </c>
      <c r="AE78" s="26">
        <v>85</v>
      </c>
      <c r="AF78" s="37">
        <f>SUM(AE78/AD78)</f>
        <v>1</v>
      </c>
      <c r="AG78" s="26"/>
    </row>
    <row r="79" spans="1:33" s="40" customFormat="1" ht="56.25" customHeight="1" thickBot="1">
      <c r="A79" s="4"/>
      <c r="B79" s="2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7</v>
      </c>
      <c r="S79" s="2">
        <v>5</v>
      </c>
      <c r="T79" s="2">
        <v>2</v>
      </c>
      <c r="U79" s="2">
        <v>0</v>
      </c>
      <c r="V79" s="2">
        <v>2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7" t="s">
        <v>106</v>
      </c>
      <c r="AC79" s="11" t="s">
        <v>3</v>
      </c>
      <c r="AD79" s="24">
        <f>SUM(AD84+AD86+AD88+AD90+AD92)</f>
        <v>5943.5</v>
      </c>
      <c r="AE79" s="24">
        <f>SUM(AE84+AE86+AE88+AE90+AE92)</f>
        <v>5821.9</v>
      </c>
      <c r="AF79" s="37">
        <f t="shared" si="0"/>
        <v>0.9795406746866324</v>
      </c>
      <c r="AG79" s="24"/>
    </row>
    <row r="80" spans="1:33" s="40" customFormat="1" ht="56.25" customHeight="1" thickBot="1">
      <c r="A80" s="4"/>
      <c r="B80" s="2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v>7</v>
      </c>
      <c r="S80" s="2">
        <v>5</v>
      </c>
      <c r="T80" s="2">
        <v>2</v>
      </c>
      <c r="U80" s="2">
        <v>0</v>
      </c>
      <c r="V80" s="2">
        <v>2</v>
      </c>
      <c r="W80" s="2">
        <v>0</v>
      </c>
      <c r="X80" s="2">
        <v>0</v>
      </c>
      <c r="Y80" s="2">
        <v>0</v>
      </c>
      <c r="Z80" s="2">
        <v>0</v>
      </c>
      <c r="AA80" s="2">
        <v>1</v>
      </c>
      <c r="AB80" s="23" t="s">
        <v>107</v>
      </c>
      <c r="AC80" s="11" t="s">
        <v>2</v>
      </c>
      <c r="AD80" s="26">
        <v>65.5</v>
      </c>
      <c r="AE80" s="26">
        <v>65.5</v>
      </c>
      <c r="AF80" s="37">
        <f t="shared" si="0"/>
        <v>1</v>
      </c>
      <c r="AG80" s="26"/>
    </row>
    <row r="81" spans="1:33" s="40" customFormat="1" ht="64.5" customHeight="1" thickBot="1">
      <c r="A81" s="4"/>
      <c r="B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7</v>
      </c>
      <c r="S81" s="2">
        <v>5</v>
      </c>
      <c r="T81" s="2">
        <v>2</v>
      </c>
      <c r="U81" s="2">
        <v>0</v>
      </c>
      <c r="V81" s="2">
        <v>2</v>
      </c>
      <c r="W81" s="2">
        <v>0</v>
      </c>
      <c r="X81" s="2">
        <v>0</v>
      </c>
      <c r="Y81" s="2">
        <v>0</v>
      </c>
      <c r="Z81" s="2">
        <v>0</v>
      </c>
      <c r="AA81" s="2">
        <v>2</v>
      </c>
      <c r="AB81" s="23" t="s">
        <v>108</v>
      </c>
      <c r="AC81" s="11" t="s">
        <v>2</v>
      </c>
      <c r="AD81" s="26">
        <v>12.5</v>
      </c>
      <c r="AE81" s="26">
        <v>12.5</v>
      </c>
      <c r="AF81" s="37">
        <f aca="true" t="shared" si="1" ref="AF81:AF140">SUM(AE81/AD81)</f>
        <v>1</v>
      </c>
      <c r="AG81" s="26"/>
    </row>
    <row r="82" spans="1:33" s="40" customFormat="1" ht="66.75" customHeight="1" thickBot="1">
      <c r="A82" s="4"/>
      <c r="B82" s="2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9">
        <v>7</v>
      </c>
      <c r="S82" s="29">
        <v>5</v>
      </c>
      <c r="T82" s="29">
        <v>2</v>
      </c>
      <c r="U82" s="29">
        <v>0</v>
      </c>
      <c r="V82" s="29">
        <v>2</v>
      </c>
      <c r="W82" s="29">
        <v>0</v>
      </c>
      <c r="X82" s="29">
        <v>0</v>
      </c>
      <c r="Y82" s="29">
        <v>1</v>
      </c>
      <c r="Z82" s="29">
        <v>0</v>
      </c>
      <c r="AA82" s="29">
        <v>0</v>
      </c>
      <c r="AB82" s="23" t="s">
        <v>109</v>
      </c>
      <c r="AC82" s="11" t="s">
        <v>25</v>
      </c>
      <c r="AD82" s="24" t="s">
        <v>19</v>
      </c>
      <c r="AE82" s="24" t="s">
        <v>19</v>
      </c>
      <c r="AF82" s="37">
        <v>0</v>
      </c>
      <c r="AG82" s="24"/>
    </row>
    <row r="83" spans="1:33" s="40" customFormat="1" ht="57.75" customHeight="1" thickBot="1">
      <c r="A83" s="4"/>
      <c r="B83" s="2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9">
        <v>7</v>
      </c>
      <c r="S83" s="29">
        <v>5</v>
      </c>
      <c r="T83" s="29">
        <v>2</v>
      </c>
      <c r="U83" s="29">
        <v>0</v>
      </c>
      <c r="V83" s="29">
        <v>2</v>
      </c>
      <c r="W83" s="29">
        <v>0</v>
      </c>
      <c r="X83" s="29">
        <v>0</v>
      </c>
      <c r="Y83" s="29">
        <v>1</v>
      </c>
      <c r="Z83" s="29">
        <v>0</v>
      </c>
      <c r="AA83" s="29">
        <v>1</v>
      </c>
      <c r="AB83" s="23" t="s">
        <v>110</v>
      </c>
      <c r="AC83" s="11" t="s">
        <v>2</v>
      </c>
      <c r="AD83" s="26">
        <v>50</v>
      </c>
      <c r="AE83" s="26">
        <v>50</v>
      </c>
      <c r="AF83" s="37">
        <f t="shared" si="1"/>
        <v>1</v>
      </c>
      <c r="AG83" s="26"/>
    </row>
    <row r="84" spans="1:33" s="40" customFormat="1" ht="66" customHeight="1" thickBot="1">
      <c r="A84" s="4">
        <v>6</v>
      </c>
      <c r="B84" s="2">
        <v>7</v>
      </c>
      <c r="C84" s="5">
        <v>5</v>
      </c>
      <c r="D84" s="2">
        <v>0</v>
      </c>
      <c r="E84" s="2">
        <v>7</v>
      </c>
      <c r="F84" s="2">
        <v>0</v>
      </c>
      <c r="G84" s="2">
        <v>2</v>
      </c>
      <c r="H84" s="2">
        <v>7</v>
      </c>
      <c r="I84" s="2">
        <v>5</v>
      </c>
      <c r="J84" s="2">
        <v>2</v>
      </c>
      <c r="K84" s="2">
        <v>0</v>
      </c>
      <c r="L84" s="2">
        <v>2</v>
      </c>
      <c r="M84" s="2">
        <v>2</v>
      </c>
      <c r="N84" s="2">
        <v>0</v>
      </c>
      <c r="O84" s="2">
        <v>0</v>
      </c>
      <c r="P84" s="2">
        <v>2</v>
      </c>
      <c r="Q84" s="2">
        <v>0</v>
      </c>
      <c r="R84" s="2">
        <v>7</v>
      </c>
      <c r="S84" s="2">
        <v>5</v>
      </c>
      <c r="T84" s="2">
        <v>2</v>
      </c>
      <c r="U84" s="2">
        <v>0</v>
      </c>
      <c r="V84" s="2">
        <v>2</v>
      </c>
      <c r="W84" s="2">
        <v>0</v>
      </c>
      <c r="X84" s="2">
        <v>0</v>
      </c>
      <c r="Y84" s="2">
        <v>2</v>
      </c>
      <c r="Z84" s="2">
        <v>0</v>
      </c>
      <c r="AA84" s="2">
        <v>0</v>
      </c>
      <c r="AB84" s="23" t="s">
        <v>111</v>
      </c>
      <c r="AC84" s="11" t="s">
        <v>3</v>
      </c>
      <c r="AD84" s="26">
        <v>1003.6</v>
      </c>
      <c r="AE84" s="26">
        <v>973.4</v>
      </c>
      <c r="AF84" s="37">
        <f t="shared" si="1"/>
        <v>0.9699083300119569</v>
      </c>
      <c r="AG84" s="26"/>
    </row>
    <row r="85" spans="1:33" s="40" customFormat="1" ht="48" customHeight="1" thickBot="1">
      <c r="A85" s="4"/>
      <c r="B85" s="2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>
        <v>7</v>
      </c>
      <c r="S85" s="2">
        <v>5</v>
      </c>
      <c r="T85" s="2">
        <v>2</v>
      </c>
      <c r="U85" s="2">
        <v>0</v>
      </c>
      <c r="V85" s="2">
        <v>2</v>
      </c>
      <c r="W85" s="2">
        <v>0</v>
      </c>
      <c r="X85" s="2">
        <v>0</v>
      </c>
      <c r="Y85" s="2">
        <v>2</v>
      </c>
      <c r="Z85" s="2">
        <v>0</v>
      </c>
      <c r="AA85" s="2">
        <v>1</v>
      </c>
      <c r="AB85" s="23" t="s">
        <v>112</v>
      </c>
      <c r="AC85" s="11" t="s">
        <v>2</v>
      </c>
      <c r="AD85" s="26">
        <v>100</v>
      </c>
      <c r="AE85" s="26">
        <v>100</v>
      </c>
      <c r="AF85" s="37">
        <f t="shared" si="1"/>
        <v>1</v>
      </c>
      <c r="AG85" s="26"/>
    </row>
    <row r="86" spans="1:33" s="40" customFormat="1" ht="56.25" customHeight="1" thickBot="1">
      <c r="A86" s="4">
        <v>6</v>
      </c>
      <c r="B86" s="2">
        <v>7</v>
      </c>
      <c r="C86" s="5">
        <v>5</v>
      </c>
      <c r="D86" s="2">
        <v>0</v>
      </c>
      <c r="E86" s="2">
        <v>7</v>
      </c>
      <c r="F86" s="2">
        <v>0</v>
      </c>
      <c r="G86" s="2">
        <v>2</v>
      </c>
      <c r="H86" s="2">
        <v>7</v>
      </c>
      <c r="I86" s="2">
        <v>5</v>
      </c>
      <c r="J86" s="2">
        <v>2</v>
      </c>
      <c r="K86" s="2">
        <v>0</v>
      </c>
      <c r="L86" s="2">
        <v>2</v>
      </c>
      <c r="M86" s="2">
        <v>2</v>
      </c>
      <c r="N86" s="2">
        <v>0</v>
      </c>
      <c r="O86" s="2">
        <v>0</v>
      </c>
      <c r="P86" s="2">
        <v>3</v>
      </c>
      <c r="Q86" s="2">
        <v>0</v>
      </c>
      <c r="R86" s="2">
        <v>7</v>
      </c>
      <c r="S86" s="2">
        <v>5</v>
      </c>
      <c r="T86" s="2">
        <v>2</v>
      </c>
      <c r="U86" s="2">
        <v>0</v>
      </c>
      <c r="V86" s="2">
        <v>2</v>
      </c>
      <c r="W86" s="2">
        <v>0</v>
      </c>
      <c r="X86" s="2">
        <v>0</v>
      </c>
      <c r="Y86" s="2">
        <v>3</v>
      </c>
      <c r="Z86" s="2">
        <v>0</v>
      </c>
      <c r="AA86" s="2">
        <v>0</v>
      </c>
      <c r="AB86" s="23" t="s">
        <v>148</v>
      </c>
      <c r="AC86" s="11" t="s">
        <v>3</v>
      </c>
      <c r="AD86" s="26">
        <v>1267.6</v>
      </c>
      <c r="AE86" s="26">
        <v>1266.2</v>
      </c>
      <c r="AF86" s="37">
        <f t="shared" si="1"/>
        <v>0.9988955506468918</v>
      </c>
      <c r="AG86" s="26"/>
    </row>
    <row r="87" spans="1:33" s="40" customFormat="1" ht="54.75" customHeight="1" thickBot="1">
      <c r="A87" s="4"/>
      <c r="B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>
        <v>7</v>
      </c>
      <c r="S87" s="2">
        <v>5</v>
      </c>
      <c r="T87" s="2">
        <v>2</v>
      </c>
      <c r="U87" s="2">
        <v>0</v>
      </c>
      <c r="V87" s="2">
        <v>2</v>
      </c>
      <c r="W87" s="2">
        <v>0</v>
      </c>
      <c r="X87" s="2">
        <v>0</v>
      </c>
      <c r="Y87" s="2">
        <v>3</v>
      </c>
      <c r="Z87" s="2">
        <v>0</v>
      </c>
      <c r="AA87" s="2">
        <v>1</v>
      </c>
      <c r="AB87" s="23" t="s">
        <v>11</v>
      </c>
      <c r="AC87" s="11" t="s">
        <v>2</v>
      </c>
      <c r="AD87" s="26">
        <v>100</v>
      </c>
      <c r="AE87" s="26">
        <v>100</v>
      </c>
      <c r="AF87" s="37">
        <f t="shared" si="1"/>
        <v>1</v>
      </c>
      <c r="AG87" s="26"/>
    </row>
    <row r="88" spans="1:33" s="40" customFormat="1" ht="48" customHeight="1" thickBot="1">
      <c r="A88" s="4">
        <v>6</v>
      </c>
      <c r="B88" s="2">
        <v>7</v>
      </c>
      <c r="C88" s="5">
        <v>5</v>
      </c>
      <c r="D88" s="2">
        <v>0</v>
      </c>
      <c r="E88" s="2">
        <v>7</v>
      </c>
      <c r="F88" s="2">
        <v>0</v>
      </c>
      <c r="G88" s="2">
        <v>2</v>
      </c>
      <c r="H88" s="2">
        <v>7</v>
      </c>
      <c r="I88" s="2">
        <v>5</v>
      </c>
      <c r="J88" s="2">
        <v>2</v>
      </c>
      <c r="K88" s="2">
        <v>0</v>
      </c>
      <c r="L88" s="2">
        <v>2</v>
      </c>
      <c r="M88" s="2" t="s">
        <v>23</v>
      </c>
      <c r="N88" s="2">
        <v>0</v>
      </c>
      <c r="O88" s="2">
        <v>4</v>
      </c>
      <c r="P88" s="2">
        <v>4</v>
      </c>
      <c r="Q88" s="2">
        <v>0</v>
      </c>
      <c r="R88" s="2">
        <v>7</v>
      </c>
      <c r="S88" s="2">
        <v>5</v>
      </c>
      <c r="T88" s="2">
        <v>2</v>
      </c>
      <c r="U88" s="2">
        <v>0</v>
      </c>
      <c r="V88" s="2">
        <v>2</v>
      </c>
      <c r="W88" s="2">
        <v>0</v>
      </c>
      <c r="X88" s="2">
        <v>0</v>
      </c>
      <c r="Y88" s="2">
        <v>4</v>
      </c>
      <c r="Z88" s="2">
        <v>0</v>
      </c>
      <c r="AA88" s="2">
        <v>0</v>
      </c>
      <c r="AB88" s="23" t="s">
        <v>184</v>
      </c>
      <c r="AC88" s="11" t="s">
        <v>3</v>
      </c>
      <c r="AD88" s="26">
        <v>0</v>
      </c>
      <c r="AE88" s="26">
        <v>0</v>
      </c>
      <c r="AF88" s="37">
        <v>0</v>
      </c>
      <c r="AG88" s="26"/>
    </row>
    <row r="89" spans="1:33" s="40" customFormat="1" ht="54" customHeight="1" thickBot="1">
      <c r="A89" s="4"/>
      <c r="B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7</v>
      </c>
      <c r="S89" s="2">
        <v>5</v>
      </c>
      <c r="T89" s="2">
        <v>2</v>
      </c>
      <c r="U89" s="2">
        <v>0</v>
      </c>
      <c r="V89" s="2">
        <v>2</v>
      </c>
      <c r="W89" s="2">
        <v>0</v>
      </c>
      <c r="X89" s="2">
        <v>0</v>
      </c>
      <c r="Y89" s="2">
        <v>4</v>
      </c>
      <c r="Z89" s="2">
        <v>0</v>
      </c>
      <c r="AA89" s="2">
        <v>1</v>
      </c>
      <c r="AB89" s="23" t="s">
        <v>113</v>
      </c>
      <c r="AC89" s="11" t="s">
        <v>86</v>
      </c>
      <c r="AD89" s="26">
        <v>0</v>
      </c>
      <c r="AE89" s="26">
        <v>0</v>
      </c>
      <c r="AF89" s="37">
        <v>0</v>
      </c>
      <c r="AG89" s="26"/>
    </row>
    <row r="90" spans="1:33" s="40" customFormat="1" ht="48" customHeight="1" thickBot="1">
      <c r="A90" s="4">
        <v>6</v>
      </c>
      <c r="B90" s="2">
        <v>7</v>
      </c>
      <c r="C90" s="5">
        <v>5</v>
      </c>
      <c r="D90" s="2">
        <v>0</v>
      </c>
      <c r="E90" s="2">
        <v>7</v>
      </c>
      <c r="F90" s="2">
        <v>0</v>
      </c>
      <c r="G90" s="2">
        <v>2</v>
      </c>
      <c r="H90" s="2">
        <v>7</v>
      </c>
      <c r="I90" s="2">
        <v>5</v>
      </c>
      <c r="J90" s="2">
        <v>2</v>
      </c>
      <c r="K90" s="2">
        <v>0</v>
      </c>
      <c r="L90" s="2">
        <v>2</v>
      </c>
      <c r="M90" s="2">
        <v>1</v>
      </c>
      <c r="N90" s="2">
        <v>0</v>
      </c>
      <c r="O90" s="2">
        <v>4</v>
      </c>
      <c r="P90" s="2">
        <v>4</v>
      </c>
      <c r="Q90" s="2">
        <v>0</v>
      </c>
      <c r="R90" s="2">
        <v>7</v>
      </c>
      <c r="S90" s="2">
        <v>5</v>
      </c>
      <c r="T90" s="2">
        <v>2</v>
      </c>
      <c r="U90" s="2">
        <v>0</v>
      </c>
      <c r="V90" s="2">
        <v>2</v>
      </c>
      <c r="W90" s="2">
        <v>0</v>
      </c>
      <c r="X90" s="2">
        <v>0</v>
      </c>
      <c r="Y90" s="2">
        <v>5</v>
      </c>
      <c r="Z90" s="2">
        <v>0</v>
      </c>
      <c r="AA90" s="2">
        <v>0</v>
      </c>
      <c r="AB90" s="23" t="s">
        <v>167</v>
      </c>
      <c r="AC90" s="11" t="s">
        <v>3</v>
      </c>
      <c r="AD90" s="26">
        <v>0</v>
      </c>
      <c r="AE90" s="26">
        <v>0</v>
      </c>
      <c r="AF90" s="37">
        <v>0</v>
      </c>
      <c r="AG90" s="26"/>
    </row>
    <row r="91" spans="1:33" s="40" customFormat="1" ht="53.25" customHeight="1">
      <c r="A91" s="42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7</v>
      </c>
      <c r="S91" s="43">
        <v>5</v>
      </c>
      <c r="T91" s="43">
        <v>2</v>
      </c>
      <c r="U91" s="43">
        <v>0</v>
      </c>
      <c r="V91" s="43">
        <v>2</v>
      </c>
      <c r="W91" s="43">
        <v>0</v>
      </c>
      <c r="X91" s="43">
        <v>0</v>
      </c>
      <c r="Y91" s="43">
        <v>5</v>
      </c>
      <c r="Z91" s="43">
        <v>0</v>
      </c>
      <c r="AA91" s="43">
        <v>1</v>
      </c>
      <c r="AB91" s="45" t="s">
        <v>113</v>
      </c>
      <c r="AC91" s="11" t="s">
        <v>86</v>
      </c>
      <c r="AD91" s="26">
        <v>0</v>
      </c>
      <c r="AE91" s="46">
        <v>0</v>
      </c>
      <c r="AF91" s="37">
        <v>0</v>
      </c>
      <c r="AG91" s="26"/>
    </row>
    <row r="92" spans="1:33" s="40" customFormat="1" ht="52.5" customHeight="1">
      <c r="A92" s="63">
        <v>6</v>
      </c>
      <c r="B92" s="63">
        <v>7</v>
      </c>
      <c r="C92" s="63">
        <v>5</v>
      </c>
      <c r="D92" s="63">
        <v>0</v>
      </c>
      <c r="E92" s="63">
        <v>7</v>
      </c>
      <c r="F92" s="63">
        <v>0</v>
      </c>
      <c r="G92" s="63">
        <v>2</v>
      </c>
      <c r="H92" s="63">
        <v>7</v>
      </c>
      <c r="I92" s="63">
        <v>5</v>
      </c>
      <c r="J92" s="63">
        <v>2</v>
      </c>
      <c r="K92" s="63">
        <v>0</v>
      </c>
      <c r="L92" s="63">
        <v>2</v>
      </c>
      <c r="M92" s="63" t="s">
        <v>185</v>
      </c>
      <c r="N92" s="63">
        <v>2</v>
      </c>
      <c r="O92" s="63">
        <v>5</v>
      </c>
      <c r="P92" s="63">
        <v>5</v>
      </c>
      <c r="Q92" s="63">
        <v>0</v>
      </c>
      <c r="R92" s="63">
        <v>7</v>
      </c>
      <c r="S92" s="63">
        <v>5</v>
      </c>
      <c r="T92" s="63">
        <v>2</v>
      </c>
      <c r="U92" s="63">
        <v>0</v>
      </c>
      <c r="V92" s="63">
        <v>2</v>
      </c>
      <c r="W92" s="63">
        <v>0</v>
      </c>
      <c r="X92" s="63">
        <v>0</v>
      </c>
      <c r="Y92" s="63">
        <v>5</v>
      </c>
      <c r="Z92" s="63">
        <v>0</v>
      </c>
      <c r="AA92" s="63">
        <v>0</v>
      </c>
      <c r="AB92" s="64" t="s">
        <v>191</v>
      </c>
      <c r="AC92" s="31" t="s">
        <v>3</v>
      </c>
      <c r="AD92" s="26">
        <v>3672.3</v>
      </c>
      <c r="AE92" s="26">
        <v>3582.3</v>
      </c>
      <c r="AF92" s="37">
        <f>SUM(AE92/AD92)</f>
        <v>0.975492198349808</v>
      </c>
      <c r="AG92" s="26"/>
    </row>
    <row r="93" spans="1:33" s="40" customFormat="1" ht="53.2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>
        <v>7</v>
      </c>
      <c r="S93" s="63">
        <v>5</v>
      </c>
      <c r="T93" s="63">
        <v>2</v>
      </c>
      <c r="U93" s="63">
        <v>0</v>
      </c>
      <c r="V93" s="63">
        <v>2</v>
      </c>
      <c r="W93" s="63">
        <v>0</v>
      </c>
      <c r="X93" s="63">
        <v>0</v>
      </c>
      <c r="Y93" s="63">
        <v>5</v>
      </c>
      <c r="Z93" s="63">
        <v>0</v>
      </c>
      <c r="AA93" s="63">
        <v>1</v>
      </c>
      <c r="AB93" s="64" t="s">
        <v>186</v>
      </c>
      <c r="AC93" s="31" t="s">
        <v>86</v>
      </c>
      <c r="AD93" s="26">
        <v>1</v>
      </c>
      <c r="AE93" s="46">
        <v>1</v>
      </c>
      <c r="AF93" s="37">
        <f>SUM(AE93/AD93)</f>
        <v>1</v>
      </c>
      <c r="AG93" s="26"/>
    </row>
    <row r="94" spans="1:33" s="40" customFormat="1" ht="52.5" customHeight="1" thickBot="1">
      <c r="A94" s="20"/>
      <c r="B94" s="21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>
        <v>7</v>
      </c>
      <c r="S94" s="21">
        <v>5</v>
      </c>
      <c r="T94" s="21">
        <v>2</v>
      </c>
      <c r="U94" s="21">
        <v>0</v>
      </c>
      <c r="V94" s="21">
        <v>3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7" t="s">
        <v>114</v>
      </c>
      <c r="AC94" s="11" t="s">
        <v>3</v>
      </c>
      <c r="AD94" s="24">
        <f>SUM(AD96+AD98+AD100)</f>
        <v>7062</v>
      </c>
      <c r="AE94" s="24">
        <f>SUM(AE96+AE98+AE100)</f>
        <v>5268.2</v>
      </c>
      <c r="AF94" s="37">
        <f t="shared" si="1"/>
        <v>0.7459926366468422</v>
      </c>
      <c r="AG94" s="24"/>
    </row>
    <row r="95" spans="1:33" s="40" customFormat="1" ht="58.5" customHeight="1" thickBot="1">
      <c r="A95" s="4"/>
      <c r="B95" s="2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v>7</v>
      </c>
      <c r="S95" s="2">
        <v>5</v>
      </c>
      <c r="T95" s="2">
        <v>2</v>
      </c>
      <c r="U95" s="2">
        <v>0</v>
      </c>
      <c r="V95" s="2">
        <v>3</v>
      </c>
      <c r="W95" s="2">
        <v>0</v>
      </c>
      <c r="X95" s="2">
        <v>0</v>
      </c>
      <c r="Y95" s="2">
        <v>0</v>
      </c>
      <c r="Z95" s="2">
        <v>0</v>
      </c>
      <c r="AA95" s="2">
        <v>1</v>
      </c>
      <c r="AB95" s="23" t="s">
        <v>115</v>
      </c>
      <c r="AC95" s="11" t="s">
        <v>2</v>
      </c>
      <c r="AD95" s="26">
        <v>15</v>
      </c>
      <c r="AE95" s="54">
        <v>15</v>
      </c>
      <c r="AF95" s="37">
        <f t="shared" si="1"/>
        <v>1</v>
      </c>
      <c r="AG95" s="26"/>
    </row>
    <row r="96" spans="1:33" s="40" customFormat="1" ht="66.75" customHeight="1" thickBot="1">
      <c r="A96" s="4">
        <v>6</v>
      </c>
      <c r="B96" s="2">
        <v>7</v>
      </c>
      <c r="C96" s="5">
        <v>5</v>
      </c>
      <c r="D96" s="2">
        <v>0</v>
      </c>
      <c r="E96" s="2">
        <v>7</v>
      </c>
      <c r="F96" s="2">
        <v>0</v>
      </c>
      <c r="G96" s="2">
        <v>2</v>
      </c>
      <c r="H96" s="2">
        <v>7</v>
      </c>
      <c r="I96" s="2">
        <v>5</v>
      </c>
      <c r="J96" s="2">
        <v>2</v>
      </c>
      <c r="K96" s="2">
        <v>0</v>
      </c>
      <c r="L96" s="2">
        <v>3</v>
      </c>
      <c r="M96" s="2" t="s">
        <v>23</v>
      </c>
      <c r="N96" s="2">
        <v>0</v>
      </c>
      <c r="O96" s="2">
        <v>2</v>
      </c>
      <c r="P96" s="2">
        <v>5</v>
      </c>
      <c r="Q96" s="2">
        <v>0</v>
      </c>
      <c r="R96" s="2">
        <v>7</v>
      </c>
      <c r="S96" s="2">
        <v>5</v>
      </c>
      <c r="T96" s="2">
        <v>2</v>
      </c>
      <c r="U96" s="2">
        <v>0</v>
      </c>
      <c r="V96" s="2">
        <v>3</v>
      </c>
      <c r="W96" s="2">
        <v>0</v>
      </c>
      <c r="X96" s="2">
        <v>0</v>
      </c>
      <c r="Y96" s="2">
        <v>1</v>
      </c>
      <c r="Z96" s="2">
        <v>0</v>
      </c>
      <c r="AA96" s="2">
        <v>0</v>
      </c>
      <c r="AB96" s="27" t="s">
        <v>116</v>
      </c>
      <c r="AC96" s="11" t="s">
        <v>3</v>
      </c>
      <c r="AD96" s="24">
        <v>4930.3</v>
      </c>
      <c r="AE96" s="65">
        <v>3676.3</v>
      </c>
      <c r="AF96" s="37">
        <f t="shared" si="1"/>
        <v>0.7456544226517656</v>
      </c>
      <c r="AG96" s="24"/>
    </row>
    <row r="97" spans="1:33" s="40" customFormat="1" ht="58.5" customHeight="1" thickBot="1">
      <c r="A97" s="4"/>
      <c r="B97" s="2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>
        <v>7</v>
      </c>
      <c r="S97" s="2">
        <v>5</v>
      </c>
      <c r="T97" s="2">
        <v>2</v>
      </c>
      <c r="U97" s="2">
        <v>0</v>
      </c>
      <c r="V97" s="2">
        <v>3</v>
      </c>
      <c r="W97" s="2">
        <v>0</v>
      </c>
      <c r="X97" s="2">
        <v>0</v>
      </c>
      <c r="Y97" s="2">
        <v>1</v>
      </c>
      <c r="Z97" s="2">
        <v>0</v>
      </c>
      <c r="AA97" s="2">
        <v>1</v>
      </c>
      <c r="AB97" s="23" t="s">
        <v>117</v>
      </c>
      <c r="AC97" s="11" t="s">
        <v>2</v>
      </c>
      <c r="AD97" s="26">
        <v>100</v>
      </c>
      <c r="AE97" s="26">
        <v>100</v>
      </c>
      <c r="AF97" s="37">
        <f t="shared" si="1"/>
        <v>1</v>
      </c>
      <c r="AG97" s="26"/>
    </row>
    <row r="98" spans="1:33" s="40" customFormat="1" ht="60.75" customHeight="1" thickBot="1">
      <c r="A98" s="4">
        <v>6</v>
      </c>
      <c r="B98" s="2">
        <v>7</v>
      </c>
      <c r="C98" s="5">
        <v>5</v>
      </c>
      <c r="D98" s="2">
        <v>1</v>
      </c>
      <c r="E98" s="2">
        <v>0</v>
      </c>
      <c r="F98" s="2">
        <v>0</v>
      </c>
      <c r="G98" s="2">
        <v>3</v>
      </c>
      <c r="H98" s="2">
        <v>7</v>
      </c>
      <c r="I98" s="2">
        <v>5</v>
      </c>
      <c r="J98" s="2">
        <v>2</v>
      </c>
      <c r="K98" s="2">
        <v>0</v>
      </c>
      <c r="L98" s="2">
        <v>3</v>
      </c>
      <c r="M98" s="2">
        <v>2</v>
      </c>
      <c r="N98" s="2">
        <v>0</v>
      </c>
      <c r="O98" s="2">
        <v>0</v>
      </c>
      <c r="P98" s="2">
        <v>2</v>
      </c>
      <c r="Q98" s="2">
        <v>0</v>
      </c>
      <c r="R98" s="2">
        <v>7</v>
      </c>
      <c r="S98" s="2">
        <v>5</v>
      </c>
      <c r="T98" s="2">
        <v>2</v>
      </c>
      <c r="U98" s="2">
        <v>0</v>
      </c>
      <c r="V98" s="2">
        <v>3</v>
      </c>
      <c r="W98" s="2">
        <v>0</v>
      </c>
      <c r="X98" s="2">
        <v>0</v>
      </c>
      <c r="Y98" s="2">
        <v>2</v>
      </c>
      <c r="Z98" s="2">
        <v>0</v>
      </c>
      <c r="AA98" s="2">
        <v>0</v>
      </c>
      <c r="AB98" s="27" t="s">
        <v>118</v>
      </c>
      <c r="AC98" s="11" t="s">
        <v>3</v>
      </c>
      <c r="AD98" s="24">
        <v>47.2</v>
      </c>
      <c r="AE98" s="24">
        <v>37.2</v>
      </c>
      <c r="AF98" s="37">
        <f t="shared" si="1"/>
        <v>0.788135593220339</v>
      </c>
      <c r="AG98" s="24"/>
    </row>
    <row r="99" spans="1:33" s="40" customFormat="1" ht="48" customHeight="1" thickBot="1">
      <c r="A99" s="4"/>
      <c r="B99" s="2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>
        <v>7</v>
      </c>
      <c r="S99" s="2">
        <v>5</v>
      </c>
      <c r="T99" s="2">
        <v>2</v>
      </c>
      <c r="U99" s="2">
        <v>0</v>
      </c>
      <c r="V99" s="2">
        <v>3</v>
      </c>
      <c r="W99" s="2">
        <v>0</v>
      </c>
      <c r="X99" s="2">
        <v>0</v>
      </c>
      <c r="Y99" s="2">
        <v>2</v>
      </c>
      <c r="Z99" s="2">
        <v>0</v>
      </c>
      <c r="AA99" s="2">
        <v>1</v>
      </c>
      <c r="AB99" s="27" t="s">
        <v>21</v>
      </c>
      <c r="AC99" s="11" t="s">
        <v>22</v>
      </c>
      <c r="AD99" s="28">
        <v>38</v>
      </c>
      <c r="AE99" s="26">
        <v>38</v>
      </c>
      <c r="AF99" s="37">
        <f t="shared" si="1"/>
        <v>1</v>
      </c>
      <c r="AG99" s="28"/>
    </row>
    <row r="100" spans="1:33" s="40" customFormat="1" ht="63" customHeight="1" thickBot="1">
      <c r="A100" s="4">
        <v>6</v>
      </c>
      <c r="B100" s="2">
        <v>7</v>
      </c>
      <c r="C100" s="5">
        <v>5</v>
      </c>
      <c r="D100" s="2">
        <v>0</v>
      </c>
      <c r="E100" s="2">
        <v>7</v>
      </c>
      <c r="F100" s="2">
        <v>0</v>
      </c>
      <c r="G100" s="2">
        <v>2</v>
      </c>
      <c r="H100" s="2">
        <v>7</v>
      </c>
      <c r="I100" s="2">
        <v>5</v>
      </c>
      <c r="J100" s="2">
        <v>2</v>
      </c>
      <c r="K100" s="2">
        <v>0</v>
      </c>
      <c r="L100" s="2">
        <v>3</v>
      </c>
      <c r="M100" s="2">
        <v>1</v>
      </c>
      <c r="N100" s="2">
        <v>0</v>
      </c>
      <c r="O100" s="2">
        <v>2</v>
      </c>
      <c r="P100" s="2">
        <v>5</v>
      </c>
      <c r="Q100" s="2">
        <v>0</v>
      </c>
      <c r="R100" s="2">
        <v>7</v>
      </c>
      <c r="S100" s="2">
        <v>5</v>
      </c>
      <c r="T100" s="2">
        <v>2</v>
      </c>
      <c r="U100" s="2">
        <v>0</v>
      </c>
      <c r="V100" s="2">
        <v>3</v>
      </c>
      <c r="W100" s="2">
        <v>0</v>
      </c>
      <c r="X100" s="2">
        <v>0</v>
      </c>
      <c r="Y100" s="2">
        <v>3</v>
      </c>
      <c r="Z100" s="2">
        <v>0</v>
      </c>
      <c r="AA100" s="2">
        <v>0</v>
      </c>
      <c r="AB100" s="27" t="s">
        <v>119</v>
      </c>
      <c r="AC100" s="11" t="s">
        <v>3</v>
      </c>
      <c r="AD100" s="25">
        <v>2084.5</v>
      </c>
      <c r="AE100" s="24">
        <v>1554.7</v>
      </c>
      <c r="AF100" s="37">
        <f t="shared" si="1"/>
        <v>0.7458383305349005</v>
      </c>
      <c r="AG100" s="25"/>
    </row>
    <row r="101" spans="1:33" s="40" customFormat="1" ht="48" customHeight="1" thickBot="1">
      <c r="A101" s="4"/>
      <c r="B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>
        <v>7</v>
      </c>
      <c r="S101" s="2">
        <v>5</v>
      </c>
      <c r="T101" s="2">
        <v>2</v>
      </c>
      <c r="U101" s="2">
        <v>0</v>
      </c>
      <c r="V101" s="2">
        <v>3</v>
      </c>
      <c r="W101" s="2">
        <v>0</v>
      </c>
      <c r="X101" s="2">
        <v>0</v>
      </c>
      <c r="Y101" s="2">
        <v>3</v>
      </c>
      <c r="Z101" s="2">
        <v>0</v>
      </c>
      <c r="AA101" s="2">
        <v>1</v>
      </c>
      <c r="AB101" s="23" t="s">
        <v>12</v>
      </c>
      <c r="AC101" s="11" t="s">
        <v>2</v>
      </c>
      <c r="AD101" s="26">
        <v>16</v>
      </c>
      <c r="AE101" s="28">
        <v>38</v>
      </c>
      <c r="AF101" s="37">
        <f t="shared" si="1"/>
        <v>2.375</v>
      </c>
      <c r="AG101" s="26"/>
    </row>
    <row r="102" spans="1:33" s="40" customFormat="1" ht="48" customHeight="1" thickBot="1">
      <c r="A102" s="4"/>
      <c r="B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>
        <v>7</v>
      </c>
      <c r="S102" s="2">
        <v>5</v>
      </c>
      <c r="T102" s="2">
        <v>2</v>
      </c>
      <c r="U102" s="2">
        <v>0</v>
      </c>
      <c r="V102" s="2">
        <v>3</v>
      </c>
      <c r="W102" s="2">
        <v>0</v>
      </c>
      <c r="X102" s="2">
        <v>0</v>
      </c>
      <c r="Y102" s="2">
        <v>3</v>
      </c>
      <c r="Z102" s="2">
        <v>0</v>
      </c>
      <c r="AA102" s="2">
        <v>2</v>
      </c>
      <c r="AB102" s="23" t="s">
        <v>120</v>
      </c>
      <c r="AC102" s="11" t="s">
        <v>2</v>
      </c>
      <c r="AD102" s="25">
        <v>100</v>
      </c>
      <c r="AE102" s="25">
        <v>100</v>
      </c>
      <c r="AF102" s="37">
        <f t="shared" si="1"/>
        <v>1</v>
      </c>
      <c r="AG102" s="25"/>
    </row>
    <row r="103" spans="1:33" s="40" customFormat="1" ht="48" customHeight="1" thickBot="1">
      <c r="A103" s="4"/>
      <c r="B103" s="2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>
        <v>7</v>
      </c>
      <c r="S103" s="2">
        <v>5</v>
      </c>
      <c r="T103" s="2">
        <v>2</v>
      </c>
      <c r="U103" s="2">
        <v>0</v>
      </c>
      <c r="V103" s="2">
        <v>3</v>
      </c>
      <c r="W103" s="2">
        <v>0</v>
      </c>
      <c r="X103" s="2">
        <v>0</v>
      </c>
      <c r="Y103" s="2">
        <v>3</v>
      </c>
      <c r="Z103" s="2">
        <v>0</v>
      </c>
      <c r="AA103" s="2">
        <v>3</v>
      </c>
      <c r="AB103" s="23" t="s">
        <v>121</v>
      </c>
      <c r="AC103" s="11" t="s">
        <v>2</v>
      </c>
      <c r="AD103" s="25">
        <v>100</v>
      </c>
      <c r="AE103" s="26">
        <v>100</v>
      </c>
      <c r="AF103" s="37">
        <f t="shared" si="1"/>
        <v>1</v>
      </c>
      <c r="AG103" s="25"/>
    </row>
    <row r="104" spans="1:33" s="40" customFormat="1" ht="56.25" customHeight="1" thickBot="1">
      <c r="A104" s="4"/>
      <c r="B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7</v>
      </c>
      <c r="S104" s="2">
        <v>5</v>
      </c>
      <c r="T104" s="2">
        <v>2</v>
      </c>
      <c r="U104" s="2">
        <v>0</v>
      </c>
      <c r="V104" s="2">
        <v>3</v>
      </c>
      <c r="W104" s="2">
        <v>0</v>
      </c>
      <c r="X104" s="2">
        <v>0</v>
      </c>
      <c r="Y104" s="2">
        <v>3</v>
      </c>
      <c r="Z104" s="2">
        <v>0</v>
      </c>
      <c r="AA104" s="2">
        <v>4</v>
      </c>
      <c r="AB104" s="23" t="s">
        <v>122</v>
      </c>
      <c r="AC104" s="11" t="s">
        <v>2</v>
      </c>
      <c r="AD104" s="25">
        <v>100</v>
      </c>
      <c r="AE104" s="25">
        <v>100</v>
      </c>
      <c r="AF104" s="37">
        <f t="shared" si="1"/>
        <v>1</v>
      </c>
      <c r="AG104" s="25"/>
    </row>
    <row r="105" spans="1:33" s="40" customFormat="1" ht="61.5" customHeight="1" thickBot="1">
      <c r="A105" s="4"/>
      <c r="B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v>7</v>
      </c>
      <c r="S105" s="2">
        <v>5</v>
      </c>
      <c r="T105" s="2">
        <v>2</v>
      </c>
      <c r="U105" s="2">
        <v>0</v>
      </c>
      <c r="V105" s="2">
        <v>3</v>
      </c>
      <c r="W105" s="2">
        <v>0</v>
      </c>
      <c r="X105" s="2">
        <v>0</v>
      </c>
      <c r="Y105" s="2">
        <v>3</v>
      </c>
      <c r="Z105" s="2">
        <v>0</v>
      </c>
      <c r="AA105" s="2">
        <v>5</v>
      </c>
      <c r="AB105" s="23" t="s">
        <v>123</v>
      </c>
      <c r="AC105" s="11" t="s">
        <v>2</v>
      </c>
      <c r="AD105" s="25">
        <v>100</v>
      </c>
      <c r="AE105" s="25">
        <v>100</v>
      </c>
      <c r="AF105" s="37">
        <f t="shared" si="1"/>
        <v>1</v>
      </c>
      <c r="AG105" s="25"/>
    </row>
    <row r="106" spans="1:33" s="40" customFormat="1" ht="65.25" customHeight="1" thickBot="1">
      <c r="A106" s="4"/>
      <c r="B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7</v>
      </c>
      <c r="S106" s="2">
        <v>5</v>
      </c>
      <c r="T106" s="2">
        <v>2</v>
      </c>
      <c r="U106" s="2">
        <v>0</v>
      </c>
      <c r="V106" s="2">
        <v>3</v>
      </c>
      <c r="W106" s="2">
        <v>0</v>
      </c>
      <c r="X106" s="2">
        <v>0</v>
      </c>
      <c r="Y106" s="2">
        <v>3</v>
      </c>
      <c r="Z106" s="2">
        <v>0</v>
      </c>
      <c r="AA106" s="2">
        <v>6</v>
      </c>
      <c r="AB106" s="23" t="s">
        <v>124</v>
      </c>
      <c r="AC106" s="11" t="s">
        <v>2</v>
      </c>
      <c r="AD106" s="25">
        <v>100</v>
      </c>
      <c r="AE106" s="25">
        <v>100</v>
      </c>
      <c r="AF106" s="37">
        <f t="shared" si="1"/>
        <v>1</v>
      </c>
      <c r="AG106" s="25"/>
    </row>
    <row r="107" spans="1:33" s="40" customFormat="1" ht="48" customHeight="1" thickBot="1">
      <c r="A107" s="4"/>
      <c r="B107" s="2"/>
      <c r="C107" s="5"/>
      <c r="D107" s="2"/>
      <c r="E107" s="2"/>
      <c r="F107" s="2"/>
      <c r="G107" s="2"/>
      <c r="H107" s="8"/>
      <c r="I107" s="8"/>
      <c r="J107" s="2"/>
      <c r="K107" s="2"/>
      <c r="L107" s="2"/>
      <c r="M107" s="2"/>
      <c r="N107" s="2"/>
      <c r="O107" s="2"/>
      <c r="P107" s="2"/>
      <c r="Q107" s="2"/>
      <c r="R107" s="2">
        <v>7</v>
      </c>
      <c r="S107" s="2">
        <v>5</v>
      </c>
      <c r="T107" s="2">
        <v>2</v>
      </c>
      <c r="U107" s="2">
        <v>0</v>
      </c>
      <c r="V107" s="2">
        <v>4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7" t="s">
        <v>7</v>
      </c>
      <c r="AC107" s="11" t="s">
        <v>3</v>
      </c>
      <c r="AD107" s="26">
        <f>SUM(AD110+AD113+AD115+AD117+AD119)</f>
        <v>181.5</v>
      </c>
      <c r="AE107" s="26">
        <f>SUM(AE110+AE113+AE115+AE117+AE119)</f>
        <v>153.5</v>
      </c>
      <c r="AF107" s="37">
        <f t="shared" si="1"/>
        <v>0.8457300275482094</v>
      </c>
      <c r="AG107" s="26"/>
    </row>
    <row r="108" spans="1:33" s="40" customFormat="1" ht="54" customHeight="1" thickBot="1">
      <c r="A108" s="4"/>
      <c r="B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v>7</v>
      </c>
      <c r="S108" s="2">
        <v>5</v>
      </c>
      <c r="T108" s="2">
        <v>2</v>
      </c>
      <c r="U108" s="2">
        <v>0</v>
      </c>
      <c r="V108" s="2">
        <v>4</v>
      </c>
      <c r="W108" s="2">
        <v>0</v>
      </c>
      <c r="X108" s="2">
        <v>0</v>
      </c>
      <c r="Y108" s="2">
        <v>0</v>
      </c>
      <c r="Z108" s="2">
        <v>0</v>
      </c>
      <c r="AA108" s="2">
        <v>1</v>
      </c>
      <c r="AB108" s="23" t="s">
        <v>125</v>
      </c>
      <c r="AC108" s="11" t="s">
        <v>2</v>
      </c>
      <c r="AD108" s="26">
        <v>75</v>
      </c>
      <c r="AE108" s="25">
        <v>75</v>
      </c>
      <c r="AF108" s="37">
        <f t="shared" si="1"/>
        <v>1</v>
      </c>
      <c r="AG108" s="26"/>
    </row>
    <row r="109" spans="1:33" s="40" customFormat="1" ht="48" customHeight="1" thickBot="1">
      <c r="A109" s="4"/>
      <c r="B109" s="2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>
        <v>7</v>
      </c>
      <c r="S109" s="2">
        <v>5</v>
      </c>
      <c r="T109" s="2">
        <v>2</v>
      </c>
      <c r="U109" s="2">
        <v>0</v>
      </c>
      <c r="V109" s="2">
        <v>4</v>
      </c>
      <c r="W109" s="2">
        <v>0</v>
      </c>
      <c r="X109" s="2">
        <v>0</v>
      </c>
      <c r="Y109" s="2">
        <v>0</v>
      </c>
      <c r="Z109" s="2">
        <v>0</v>
      </c>
      <c r="AA109" s="2">
        <v>2</v>
      </c>
      <c r="AB109" s="23" t="s">
        <v>8</v>
      </c>
      <c r="AC109" s="11" t="s">
        <v>2</v>
      </c>
      <c r="AD109" s="26">
        <v>100</v>
      </c>
      <c r="AE109" s="26">
        <v>100</v>
      </c>
      <c r="AF109" s="37">
        <f t="shared" si="1"/>
        <v>1</v>
      </c>
      <c r="AG109" s="26"/>
    </row>
    <row r="110" spans="1:33" s="40" customFormat="1" ht="48" customHeight="1" thickBot="1">
      <c r="A110" s="4">
        <v>6</v>
      </c>
      <c r="B110" s="2">
        <v>7</v>
      </c>
      <c r="C110" s="5">
        <v>5</v>
      </c>
      <c r="D110" s="2">
        <v>0</v>
      </c>
      <c r="E110" s="2">
        <v>7</v>
      </c>
      <c r="F110" s="2">
        <v>0</v>
      </c>
      <c r="G110" s="2">
        <v>9</v>
      </c>
      <c r="H110" s="2">
        <v>7</v>
      </c>
      <c r="I110" s="2">
        <v>5</v>
      </c>
      <c r="J110" s="2">
        <v>2</v>
      </c>
      <c r="K110" s="2">
        <v>0</v>
      </c>
      <c r="L110" s="2">
        <v>4</v>
      </c>
      <c r="M110" s="2">
        <v>2</v>
      </c>
      <c r="N110" s="2">
        <v>0</v>
      </c>
      <c r="O110" s="2">
        <v>0</v>
      </c>
      <c r="P110" s="2">
        <v>1</v>
      </c>
      <c r="Q110" s="2">
        <v>0</v>
      </c>
      <c r="R110" s="2">
        <v>7</v>
      </c>
      <c r="S110" s="2">
        <v>5</v>
      </c>
      <c r="T110" s="2">
        <v>2</v>
      </c>
      <c r="U110" s="2">
        <v>0</v>
      </c>
      <c r="V110" s="2">
        <v>4</v>
      </c>
      <c r="W110" s="2">
        <v>0</v>
      </c>
      <c r="X110" s="2">
        <v>0</v>
      </c>
      <c r="Y110" s="2">
        <v>1</v>
      </c>
      <c r="Z110" s="2">
        <v>0</v>
      </c>
      <c r="AA110" s="2">
        <v>0</v>
      </c>
      <c r="AB110" s="27" t="s">
        <v>149</v>
      </c>
      <c r="AC110" s="11" t="s">
        <v>3</v>
      </c>
      <c r="AD110" s="26">
        <v>80</v>
      </c>
      <c r="AE110" s="26">
        <v>60.5</v>
      </c>
      <c r="AF110" s="37">
        <f t="shared" si="1"/>
        <v>0.75625</v>
      </c>
      <c r="AG110" s="26"/>
    </row>
    <row r="111" spans="1:33" s="40" customFormat="1" ht="48" customHeight="1" thickBot="1">
      <c r="A111" s="4"/>
      <c r="B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>
        <v>7</v>
      </c>
      <c r="S111" s="2">
        <v>5</v>
      </c>
      <c r="T111" s="2">
        <v>2</v>
      </c>
      <c r="U111" s="2">
        <v>0</v>
      </c>
      <c r="V111" s="2">
        <v>4</v>
      </c>
      <c r="W111" s="2">
        <v>0</v>
      </c>
      <c r="X111" s="2">
        <v>0</v>
      </c>
      <c r="Y111" s="2">
        <v>1</v>
      </c>
      <c r="Z111" s="2">
        <v>0</v>
      </c>
      <c r="AA111" s="2">
        <v>1</v>
      </c>
      <c r="AB111" s="23" t="s">
        <v>13</v>
      </c>
      <c r="AC111" s="11" t="s">
        <v>2</v>
      </c>
      <c r="AD111" s="26">
        <v>49.3</v>
      </c>
      <c r="AE111" s="26">
        <v>49.3</v>
      </c>
      <c r="AF111" s="37">
        <f t="shared" si="1"/>
        <v>1</v>
      </c>
      <c r="AG111" s="26"/>
    </row>
    <row r="112" spans="1:33" s="40" customFormat="1" ht="60.75" customHeight="1" thickBot="1">
      <c r="A112" s="4"/>
      <c r="B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v>7</v>
      </c>
      <c r="S112" s="2">
        <v>5</v>
      </c>
      <c r="T112" s="2">
        <v>2</v>
      </c>
      <c r="U112" s="2">
        <v>0</v>
      </c>
      <c r="V112" s="2">
        <v>4</v>
      </c>
      <c r="W112" s="2">
        <v>0</v>
      </c>
      <c r="X112" s="2">
        <v>0</v>
      </c>
      <c r="Y112" s="2">
        <v>1</v>
      </c>
      <c r="Z112" s="2">
        <v>0</v>
      </c>
      <c r="AA112" s="2">
        <v>2</v>
      </c>
      <c r="AB112" s="23" t="s">
        <v>126</v>
      </c>
      <c r="AC112" s="11" t="s">
        <v>2</v>
      </c>
      <c r="AD112" s="26">
        <v>7.5</v>
      </c>
      <c r="AE112" s="26">
        <v>7.5</v>
      </c>
      <c r="AF112" s="37">
        <f t="shared" si="1"/>
        <v>1</v>
      </c>
      <c r="AG112" s="26"/>
    </row>
    <row r="113" spans="1:33" s="40" customFormat="1" ht="77.25" customHeight="1" thickBot="1">
      <c r="A113" s="4">
        <v>6</v>
      </c>
      <c r="B113" s="2">
        <v>7</v>
      </c>
      <c r="C113" s="5">
        <v>5</v>
      </c>
      <c r="D113" s="2">
        <v>0</v>
      </c>
      <c r="E113" s="2">
        <v>7</v>
      </c>
      <c r="F113" s="2">
        <v>0</v>
      </c>
      <c r="G113" s="2">
        <v>2</v>
      </c>
      <c r="H113" s="2">
        <v>7</v>
      </c>
      <c r="I113" s="2">
        <v>5</v>
      </c>
      <c r="J113" s="2">
        <v>2</v>
      </c>
      <c r="K113" s="2">
        <v>0</v>
      </c>
      <c r="L113" s="2">
        <v>4</v>
      </c>
      <c r="M113" s="2">
        <v>1</v>
      </c>
      <c r="N113" s="2">
        <v>0</v>
      </c>
      <c r="O113" s="2">
        <v>6</v>
      </c>
      <c r="P113" s="2">
        <v>6</v>
      </c>
      <c r="Q113" s="2">
        <v>0</v>
      </c>
      <c r="R113" s="2">
        <v>7</v>
      </c>
      <c r="S113" s="2">
        <v>5</v>
      </c>
      <c r="T113" s="2">
        <v>2</v>
      </c>
      <c r="U113" s="2">
        <v>0</v>
      </c>
      <c r="V113" s="2">
        <v>4</v>
      </c>
      <c r="W113" s="2">
        <v>0</v>
      </c>
      <c r="X113" s="2">
        <v>0</v>
      </c>
      <c r="Y113" s="2">
        <v>2</v>
      </c>
      <c r="Z113" s="2">
        <v>0</v>
      </c>
      <c r="AA113" s="2">
        <v>0</v>
      </c>
      <c r="AB113" s="23" t="s">
        <v>127</v>
      </c>
      <c r="AC113" s="11" t="s">
        <v>3</v>
      </c>
      <c r="AD113" s="26">
        <v>0</v>
      </c>
      <c r="AE113" s="26">
        <v>0</v>
      </c>
      <c r="AF113" s="37">
        <v>0</v>
      </c>
      <c r="AG113" s="26"/>
    </row>
    <row r="114" spans="1:33" s="40" customFormat="1" ht="48" customHeight="1" thickBot="1">
      <c r="A114" s="4"/>
      <c r="B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>
        <v>7</v>
      </c>
      <c r="S114" s="2">
        <v>5</v>
      </c>
      <c r="T114" s="2">
        <v>2</v>
      </c>
      <c r="U114" s="2">
        <v>0</v>
      </c>
      <c r="V114" s="2">
        <v>4</v>
      </c>
      <c r="W114" s="2">
        <v>0</v>
      </c>
      <c r="X114" s="2">
        <v>0</v>
      </c>
      <c r="Y114" s="2">
        <v>2</v>
      </c>
      <c r="Z114" s="2">
        <v>0</v>
      </c>
      <c r="AA114" s="2">
        <v>1</v>
      </c>
      <c r="AB114" s="23" t="s">
        <v>50</v>
      </c>
      <c r="AC114" s="11" t="s">
        <v>22</v>
      </c>
      <c r="AD114" s="26">
        <v>0</v>
      </c>
      <c r="AE114" s="26">
        <v>0</v>
      </c>
      <c r="AF114" s="37">
        <v>0</v>
      </c>
      <c r="AG114" s="26"/>
    </row>
    <row r="115" spans="1:33" s="40" customFormat="1" ht="77.25" customHeight="1" thickBot="1">
      <c r="A115" s="4"/>
      <c r="B115" s="2">
        <v>7</v>
      </c>
      <c r="C115" s="5">
        <v>5</v>
      </c>
      <c r="D115" s="2">
        <v>0</v>
      </c>
      <c r="E115" s="2">
        <v>7</v>
      </c>
      <c r="F115" s="2">
        <v>0</v>
      </c>
      <c r="G115" s="2">
        <v>9</v>
      </c>
      <c r="H115" s="2">
        <v>7</v>
      </c>
      <c r="I115" s="2">
        <v>5</v>
      </c>
      <c r="J115" s="2">
        <v>2</v>
      </c>
      <c r="K115" s="2">
        <v>0</v>
      </c>
      <c r="L115" s="2">
        <v>4</v>
      </c>
      <c r="M115" s="2" t="s">
        <v>23</v>
      </c>
      <c r="N115" s="2">
        <v>0</v>
      </c>
      <c r="O115" s="2">
        <v>6</v>
      </c>
      <c r="P115" s="2">
        <v>6</v>
      </c>
      <c r="Q115" s="2">
        <v>0</v>
      </c>
      <c r="R115" s="2">
        <v>7</v>
      </c>
      <c r="S115" s="2">
        <v>5</v>
      </c>
      <c r="T115" s="2">
        <v>2</v>
      </c>
      <c r="U115" s="2">
        <v>0</v>
      </c>
      <c r="V115" s="2">
        <v>4</v>
      </c>
      <c r="W115" s="2">
        <v>0</v>
      </c>
      <c r="X115" s="2">
        <v>0</v>
      </c>
      <c r="Y115" s="2">
        <v>3</v>
      </c>
      <c r="Z115" s="2">
        <v>0</v>
      </c>
      <c r="AA115" s="2">
        <v>0</v>
      </c>
      <c r="AB115" s="23" t="s">
        <v>128</v>
      </c>
      <c r="AC115" s="11" t="s">
        <v>3</v>
      </c>
      <c r="AD115" s="26">
        <v>0</v>
      </c>
      <c r="AE115" s="26">
        <v>0</v>
      </c>
      <c r="AF115" s="37">
        <v>0</v>
      </c>
      <c r="AG115" s="26"/>
    </row>
    <row r="116" spans="1:33" s="40" customFormat="1" ht="48" customHeight="1" thickBot="1">
      <c r="A116" s="4"/>
      <c r="B116" s="2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>
        <v>5</v>
      </c>
      <c r="T116" s="2">
        <v>2</v>
      </c>
      <c r="U116" s="2">
        <v>0</v>
      </c>
      <c r="V116" s="2">
        <v>4</v>
      </c>
      <c r="W116" s="2">
        <v>0</v>
      </c>
      <c r="X116" s="2">
        <v>0</v>
      </c>
      <c r="Y116" s="2">
        <v>3</v>
      </c>
      <c r="Z116" s="2">
        <v>0</v>
      </c>
      <c r="AA116" s="2">
        <v>1</v>
      </c>
      <c r="AB116" s="23" t="s">
        <v>50</v>
      </c>
      <c r="AC116" s="11" t="s">
        <v>22</v>
      </c>
      <c r="AD116" s="26">
        <v>0</v>
      </c>
      <c r="AE116" s="26">
        <v>0</v>
      </c>
      <c r="AF116" s="37">
        <v>0</v>
      </c>
      <c r="AG116" s="26"/>
    </row>
    <row r="117" spans="1:33" s="40" customFormat="1" ht="50.25" customHeight="1" thickBot="1">
      <c r="A117" s="4">
        <v>6</v>
      </c>
      <c r="B117" s="2">
        <v>7</v>
      </c>
      <c r="C117" s="5">
        <v>5</v>
      </c>
      <c r="D117" s="2">
        <v>0</v>
      </c>
      <c r="E117" s="2">
        <v>7</v>
      </c>
      <c r="F117" s="2">
        <v>0</v>
      </c>
      <c r="G117" s="2">
        <v>2</v>
      </c>
      <c r="H117" s="2">
        <v>7</v>
      </c>
      <c r="I117" s="2">
        <v>5</v>
      </c>
      <c r="J117" s="2">
        <v>2</v>
      </c>
      <c r="K117" s="2">
        <v>0</v>
      </c>
      <c r="L117" s="2">
        <v>4</v>
      </c>
      <c r="M117" s="2">
        <v>1</v>
      </c>
      <c r="N117" s="2">
        <v>1</v>
      </c>
      <c r="O117" s="2">
        <v>0</v>
      </c>
      <c r="P117" s="2">
        <v>8</v>
      </c>
      <c r="Q117" s="2">
        <v>0</v>
      </c>
      <c r="R117" s="2">
        <v>7</v>
      </c>
      <c r="S117" s="2">
        <v>5</v>
      </c>
      <c r="T117" s="2">
        <v>2</v>
      </c>
      <c r="U117" s="2">
        <v>0</v>
      </c>
      <c r="V117" s="2">
        <v>4</v>
      </c>
      <c r="W117" s="2">
        <v>0</v>
      </c>
      <c r="X117" s="2">
        <v>0</v>
      </c>
      <c r="Y117" s="2">
        <v>4</v>
      </c>
      <c r="Z117" s="2">
        <v>0</v>
      </c>
      <c r="AA117" s="2">
        <v>0</v>
      </c>
      <c r="AB117" s="23" t="s">
        <v>168</v>
      </c>
      <c r="AC117" s="11" t="s">
        <v>3</v>
      </c>
      <c r="AD117" s="26">
        <v>91</v>
      </c>
      <c r="AE117" s="26">
        <v>83.3</v>
      </c>
      <c r="AF117" s="37">
        <f t="shared" si="1"/>
        <v>0.9153846153846154</v>
      </c>
      <c r="AG117" s="26"/>
    </row>
    <row r="118" spans="1:33" s="40" customFormat="1" ht="48" customHeight="1" thickBot="1">
      <c r="A118" s="4"/>
      <c r="B118" s="2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>
        <v>7</v>
      </c>
      <c r="S118" s="2">
        <v>5</v>
      </c>
      <c r="T118" s="2">
        <v>2</v>
      </c>
      <c r="U118" s="2">
        <v>0</v>
      </c>
      <c r="V118" s="2">
        <v>4</v>
      </c>
      <c r="W118" s="2">
        <v>0</v>
      </c>
      <c r="X118" s="2">
        <v>0</v>
      </c>
      <c r="Y118" s="2">
        <v>1</v>
      </c>
      <c r="Z118" s="2">
        <v>0</v>
      </c>
      <c r="AA118" s="2">
        <v>1</v>
      </c>
      <c r="AB118" s="23" t="s">
        <v>50</v>
      </c>
      <c r="AC118" s="11" t="s">
        <v>22</v>
      </c>
      <c r="AD118" s="26">
        <v>159</v>
      </c>
      <c r="AE118" s="26">
        <v>0</v>
      </c>
      <c r="AF118" s="37">
        <f t="shared" si="1"/>
        <v>0</v>
      </c>
      <c r="AG118" s="26"/>
    </row>
    <row r="119" spans="1:33" s="40" customFormat="1" ht="52.5" customHeight="1" thickBot="1">
      <c r="A119" s="4">
        <v>6</v>
      </c>
      <c r="B119" s="2">
        <v>7</v>
      </c>
      <c r="C119" s="5">
        <v>5</v>
      </c>
      <c r="D119" s="2">
        <v>0</v>
      </c>
      <c r="E119" s="2">
        <v>7</v>
      </c>
      <c r="F119" s="2">
        <v>0</v>
      </c>
      <c r="G119" s="2">
        <v>2</v>
      </c>
      <c r="H119" s="2">
        <v>7</v>
      </c>
      <c r="I119" s="2">
        <v>5</v>
      </c>
      <c r="J119" s="2">
        <v>2</v>
      </c>
      <c r="K119" s="2">
        <v>0</v>
      </c>
      <c r="L119" s="2">
        <v>4</v>
      </c>
      <c r="M119" s="2" t="s">
        <v>23</v>
      </c>
      <c r="N119" s="2">
        <v>1</v>
      </c>
      <c r="O119" s="2">
        <v>0</v>
      </c>
      <c r="P119" s="2">
        <v>8</v>
      </c>
      <c r="Q119" s="2">
        <v>0</v>
      </c>
      <c r="R119" s="2">
        <v>7</v>
      </c>
      <c r="S119" s="2">
        <v>5</v>
      </c>
      <c r="T119" s="2">
        <v>2</v>
      </c>
      <c r="U119" s="2">
        <v>0</v>
      </c>
      <c r="V119" s="2">
        <v>4</v>
      </c>
      <c r="W119" s="2">
        <v>0</v>
      </c>
      <c r="X119" s="2">
        <v>0</v>
      </c>
      <c r="Y119" s="2">
        <v>4</v>
      </c>
      <c r="Z119" s="2">
        <v>0</v>
      </c>
      <c r="AA119" s="2">
        <v>0</v>
      </c>
      <c r="AB119" s="23" t="s">
        <v>169</v>
      </c>
      <c r="AC119" s="11" t="s">
        <v>3</v>
      </c>
      <c r="AD119" s="26">
        <v>10.5</v>
      </c>
      <c r="AE119" s="26">
        <v>9.7</v>
      </c>
      <c r="AF119" s="37">
        <f t="shared" si="1"/>
        <v>0.9238095238095237</v>
      </c>
      <c r="AG119" s="26"/>
    </row>
    <row r="120" spans="1:33" s="40" customFormat="1" ht="48" customHeight="1" thickBot="1">
      <c r="A120" s="4"/>
      <c r="B120" s="2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>
        <v>7</v>
      </c>
      <c r="S120" s="2">
        <v>5</v>
      </c>
      <c r="T120" s="2">
        <v>2</v>
      </c>
      <c r="U120" s="2">
        <v>0</v>
      </c>
      <c r="V120" s="2">
        <v>4</v>
      </c>
      <c r="W120" s="2">
        <v>0</v>
      </c>
      <c r="X120" s="2">
        <v>0</v>
      </c>
      <c r="Y120" s="2">
        <v>1</v>
      </c>
      <c r="Z120" s="2">
        <v>0</v>
      </c>
      <c r="AA120" s="2">
        <v>1</v>
      </c>
      <c r="AB120" s="23" t="s">
        <v>50</v>
      </c>
      <c r="AC120" s="11" t="s">
        <v>22</v>
      </c>
      <c r="AD120" s="26">
        <v>159</v>
      </c>
      <c r="AE120" s="26">
        <v>0</v>
      </c>
      <c r="AF120" s="37">
        <f t="shared" si="1"/>
        <v>0</v>
      </c>
      <c r="AG120" s="26"/>
    </row>
    <row r="121" spans="1:33" s="40" customFormat="1" ht="48" customHeight="1" thickBot="1">
      <c r="A121" s="9"/>
      <c r="B121" s="8"/>
      <c r="C121" s="1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">
        <v>7</v>
      </c>
      <c r="S121" s="2">
        <v>5</v>
      </c>
      <c r="T121" s="2">
        <v>2</v>
      </c>
      <c r="U121" s="2">
        <v>0</v>
      </c>
      <c r="V121" s="2">
        <v>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7" t="s">
        <v>9</v>
      </c>
      <c r="AC121" s="11" t="s">
        <v>3</v>
      </c>
      <c r="AD121" s="24">
        <f>SUM(AD123+AD125+AD128+AD130+AD132+AD134+AD136+AD138+AD140+AD142)</f>
        <v>6476.3</v>
      </c>
      <c r="AE121" s="24">
        <f>SUM(AE123+AE125+AE128+AE130+AE132+AE134+AE136+AE138+AE140+AE142)</f>
        <v>5888.100000000001</v>
      </c>
      <c r="AF121" s="37">
        <f t="shared" si="1"/>
        <v>0.9091765359850533</v>
      </c>
      <c r="AG121" s="24"/>
    </row>
    <row r="122" spans="1:33" s="40" customFormat="1" ht="48" customHeight="1" thickBot="1">
      <c r="A122" s="4"/>
      <c r="B122" s="2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>
        <v>7</v>
      </c>
      <c r="S122" s="2">
        <v>5</v>
      </c>
      <c r="T122" s="2">
        <v>2</v>
      </c>
      <c r="U122" s="2">
        <v>0</v>
      </c>
      <c r="V122" s="2">
        <v>5</v>
      </c>
      <c r="W122" s="2">
        <v>0</v>
      </c>
      <c r="X122" s="2">
        <v>0</v>
      </c>
      <c r="Y122" s="2">
        <v>0</v>
      </c>
      <c r="Z122" s="2">
        <v>0</v>
      </c>
      <c r="AA122" s="2">
        <v>1</v>
      </c>
      <c r="AB122" s="23" t="s">
        <v>10</v>
      </c>
      <c r="AC122" s="11" t="s">
        <v>2</v>
      </c>
      <c r="AD122" s="26">
        <v>98</v>
      </c>
      <c r="AE122" s="26">
        <v>98</v>
      </c>
      <c r="AF122" s="37">
        <f t="shared" si="1"/>
        <v>1</v>
      </c>
      <c r="AG122" s="26"/>
    </row>
    <row r="123" spans="1:33" s="40" customFormat="1" ht="54" customHeight="1" thickBot="1">
      <c r="A123" s="11">
        <v>6</v>
      </c>
      <c r="B123" s="11">
        <v>7</v>
      </c>
      <c r="C123" s="11">
        <v>5</v>
      </c>
      <c r="D123" s="11">
        <v>0</v>
      </c>
      <c r="E123" s="11">
        <v>7</v>
      </c>
      <c r="F123" s="11">
        <v>0</v>
      </c>
      <c r="G123" s="11">
        <v>2</v>
      </c>
      <c r="H123" s="11">
        <v>7</v>
      </c>
      <c r="I123" s="11">
        <v>5</v>
      </c>
      <c r="J123" s="11">
        <v>2</v>
      </c>
      <c r="K123" s="11">
        <v>0</v>
      </c>
      <c r="L123" s="11">
        <v>5</v>
      </c>
      <c r="M123" s="11">
        <v>1</v>
      </c>
      <c r="N123" s="11">
        <v>0</v>
      </c>
      <c r="O123" s="11">
        <v>2</v>
      </c>
      <c r="P123" s="11">
        <v>3</v>
      </c>
      <c r="Q123" s="11">
        <v>0</v>
      </c>
      <c r="R123" s="2">
        <v>7</v>
      </c>
      <c r="S123" s="2">
        <v>5</v>
      </c>
      <c r="T123" s="2">
        <v>2</v>
      </c>
      <c r="U123" s="2">
        <v>0</v>
      </c>
      <c r="V123" s="2">
        <v>5</v>
      </c>
      <c r="W123" s="2">
        <v>0</v>
      </c>
      <c r="X123" s="2">
        <v>0</v>
      </c>
      <c r="Y123" s="2">
        <v>1</v>
      </c>
      <c r="Z123" s="2">
        <v>0</v>
      </c>
      <c r="AA123" s="2">
        <v>0</v>
      </c>
      <c r="AB123" s="27" t="s">
        <v>187</v>
      </c>
      <c r="AC123" s="11" t="s">
        <v>3</v>
      </c>
      <c r="AD123" s="24">
        <v>490.3</v>
      </c>
      <c r="AE123" s="24">
        <v>490.3</v>
      </c>
      <c r="AF123" s="37">
        <f t="shared" si="1"/>
        <v>1</v>
      </c>
      <c r="AG123" s="24"/>
    </row>
    <row r="124" spans="1:33" s="40" customFormat="1" ht="55.5" customHeight="1" thickBot="1">
      <c r="A124" s="4"/>
      <c r="B124" s="2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>
        <v>7</v>
      </c>
      <c r="S124" s="2">
        <v>5</v>
      </c>
      <c r="T124" s="2">
        <v>2</v>
      </c>
      <c r="U124" s="2">
        <v>0</v>
      </c>
      <c r="V124" s="2">
        <v>5</v>
      </c>
      <c r="W124" s="2">
        <v>0</v>
      </c>
      <c r="X124" s="2">
        <v>0</v>
      </c>
      <c r="Y124" s="2">
        <v>1</v>
      </c>
      <c r="Z124" s="2">
        <v>0</v>
      </c>
      <c r="AA124" s="2">
        <v>1</v>
      </c>
      <c r="AB124" s="27" t="s">
        <v>150</v>
      </c>
      <c r="AC124" s="11" t="s">
        <v>22</v>
      </c>
      <c r="AD124" s="26">
        <v>529</v>
      </c>
      <c r="AE124" s="26">
        <v>529</v>
      </c>
      <c r="AF124" s="37">
        <f t="shared" si="1"/>
        <v>1</v>
      </c>
      <c r="AG124" s="26"/>
    </row>
    <row r="125" spans="1:43" s="48" customFormat="1" ht="48" customHeight="1" thickBot="1">
      <c r="A125" s="11" t="s">
        <v>188</v>
      </c>
      <c r="B125" s="11" t="s">
        <v>188</v>
      </c>
      <c r="C125" s="11" t="s">
        <v>188</v>
      </c>
      <c r="D125" s="11" t="s">
        <v>188</v>
      </c>
      <c r="E125" s="11" t="s">
        <v>188</v>
      </c>
      <c r="F125" s="11" t="s">
        <v>188</v>
      </c>
      <c r="G125" s="11" t="s">
        <v>188</v>
      </c>
      <c r="H125" s="11" t="s">
        <v>188</v>
      </c>
      <c r="I125" s="11" t="s">
        <v>188</v>
      </c>
      <c r="J125" s="11" t="s">
        <v>188</v>
      </c>
      <c r="K125" s="11" t="s">
        <v>188</v>
      </c>
      <c r="L125" s="11" t="s">
        <v>188</v>
      </c>
      <c r="M125" s="11" t="s">
        <v>188</v>
      </c>
      <c r="N125" s="11" t="s">
        <v>188</v>
      </c>
      <c r="O125" s="11" t="s">
        <v>188</v>
      </c>
      <c r="P125" s="11" t="s">
        <v>188</v>
      </c>
      <c r="Q125" s="11" t="s">
        <v>188</v>
      </c>
      <c r="R125" s="2">
        <v>7</v>
      </c>
      <c r="S125" s="2">
        <v>5</v>
      </c>
      <c r="T125" s="2">
        <v>2</v>
      </c>
      <c r="U125" s="2">
        <v>0</v>
      </c>
      <c r="V125" s="2">
        <v>5</v>
      </c>
      <c r="W125" s="2">
        <v>0</v>
      </c>
      <c r="X125" s="2">
        <v>0</v>
      </c>
      <c r="Y125" s="2">
        <v>2</v>
      </c>
      <c r="Z125" s="2">
        <v>0</v>
      </c>
      <c r="AA125" s="2">
        <v>0</v>
      </c>
      <c r="AB125" s="27" t="s">
        <v>151</v>
      </c>
      <c r="AC125" s="11" t="s">
        <v>3</v>
      </c>
      <c r="AD125" s="30">
        <v>0</v>
      </c>
      <c r="AE125" s="24">
        <v>0</v>
      </c>
      <c r="AF125" s="37">
        <v>0</v>
      </c>
      <c r="AG125" s="30"/>
      <c r="AH125" s="40"/>
      <c r="AI125" s="47"/>
      <c r="AJ125" s="47"/>
      <c r="AK125" s="47"/>
      <c r="AL125" s="47"/>
      <c r="AM125" s="47"/>
      <c r="AN125" s="47"/>
      <c r="AO125" s="47"/>
      <c r="AP125" s="47"/>
      <c r="AQ125" s="47"/>
    </row>
    <row r="126" spans="1:43" s="48" customFormat="1" ht="48" customHeight="1" thickBo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2">
        <v>7</v>
      </c>
      <c r="S126" s="2">
        <v>5</v>
      </c>
      <c r="T126" s="2">
        <v>2</v>
      </c>
      <c r="U126" s="2">
        <v>0</v>
      </c>
      <c r="V126" s="2">
        <v>5</v>
      </c>
      <c r="W126" s="2">
        <v>0</v>
      </c>
      <c r="X126" s="2">
        <v>0</v>
      </c>
      <c r="Y126" s="2">
        <v>2</v>
      </c>
      <c r="Z126" s="2">
        <v>0</v>
      </c>
      <c r="AA126" s="11">
        <v>1</v>
      </c>
      <c r="AB126" s="23" t="s">
        <v>129</v>
      </c>
      <c r="AC126" s="11" t="s">
        <v>2</v>
      </c>
      <c r="AD126" s="30">
        <v>98</v>
      </c>
      <c r="AE126" s="26">
        <v>98</v>
      </c>
      <c r="AF126" s="37">
        <f t="shared" si="1"/>
        <v>1</v>
      </c>
      <c r="AG126" s="30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</row>
    <row r="127" spans="1:43" s="48" customFormat="1" ht="48" customHeight="1" thickBo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">
        <v>7</v>
      </c>
      <c r="S127" s="2">
        <v>5</v>
      </c>
      <c r="T127" s="2">
        <v>2</v>
      </c>
      <c r="U127" s="2">
        <v>0</v>
      </c>
      <c r="V127" s="2">
        <v>5</v>
      </c>
      <c r="W127" s="2">
        <v>0</v>
      </c>
      <c r="X127" s="2">
        <v>0</v>
      </c>
      <c r="Y127" s="2">
        <v>2</v>
      </c>
      <c r="Z127" s="2">
        <v>0</v>
      </c>
      <c r="AA127" s="11">
        <v>2</v>
      </c>
      <c r="AB127" s="23" t="s">
        <v>17</v>
      </c>
      <c r="AC127" s="11" t="s">
        <v>2</v>
      </c>
      <c r="AD127" s="30">
        <v>100</v>
      </c>
      <c r="AE127" s="30">
        <v>100</v>
      </c>
      <c r="AF127" s="37">
        <f t="shared" si="1"/>
        <v>1</v>
      </c>
      <c r="AG127" s="30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</row>
    <row r="128" spans="1:43" s="48" customFormat="1" ht="54.75" customHeight="1" thickBot="1">
      <c r="A128" s="11">
        <v>6</v>
      </c>
      <c r="B128" s="11">
        <v>7</v>
      </c>
      <c r="C128" s="11">
        <v>5</v>
      </c>
      <c r="D128" s="11">
        <v>0</v>
      </c>
      <c r="E128" s="11">
        <v>7</v>
      </c>
      <c r="F128" s="11">
        <v>0</v>
      </c>
      <c r="G128" s="11">
        <v>2</v>
      </c>
      <c r="H128" s="11">
        <v>7</v>
      </c>
      <c r="I128" s="11">
        <v>5</v>
      </c>
      <c r="J128" s="11">
        <v>2</v>
      </c>
      <c r="K128" s="11">
        <v>0</v>
      </c>
      <c r="L128" s="11">
        <v>5</v>
      </c>
      <c r="M128" s="11" t="s">
        <v>23</v>
      </c>
      <c r="N128" s="11">
        <v>0</v>
      </c>
      <c r="O128" s="11">
        <v>2</v>
      </c>
      <c r="P128" s="11">
        <v>3</v>
      </c>
      <c r="Q128" s="11">
        <v>0</v>
      </c>
      <c r="R128" s="2">
        <v>7</v>
      </c>
      <c r="S128" s="2">
        <v>5</v>
      </c>
      <c r="T128" s="2">
        <v>2</v>
      </c>
      <c r="U128" s="2">
        <v>0</v>
      </c>
      <c r="V128" s="2">
        <v>5</v>
      </c>
      <c r="W128" s="2">
        <v>0</v>
      </c>
      <c r="X128" s="2">
        <v>0</v>
      </c>
      <c r="Y128" s="2">
        <v>3</v>
      </c>
      <c r="Z128" s="2">
        <v>0</v>
      </c>
      <c r="AA128" s="2">
        <v>0</v>
      </c>
      <c r="AB128" s="27" t="s">
        <v>189</v>
      </c>
      <c r="AC128" s="11" t="s">
        <v>3</v>
      </c>
      <c r="AD128" s="30">
        <v>734.2</v>
      </c>
      <c r="AE128" s="30">
        <v>734.2</v>
      </c>
      <c r="AF128" s="37">
        <f t="shared" si="1"/>
        <v>1</v>
      </c>
      <c r="AG128" s="30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</row>
    <row r="129" spans="1:43" s="48" customFormat="1" ht="48" customHeight="1" thickBot="1">
      <c r="A129" s="4"/>
      <c r="B129" s="2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v>7</v>
      </c>
      <c r="S129" s="2">
        <v>5</v>
      </c>
      <c r="T129" s="2">
        <v>2</v>
      </c>
      <c r="U129" s="2">
        <v>0</v>
      </c>
      <c r="V129" s="2">
        <v>5</v>
      </c>
      <c r="W129" s="2">
        <v>0</v>
      </c>
      <c r="X129" s="2">
        <v>0</v>
      </c>
      <c r="Y129" s="2">
        <v>3</v>
      </c>
      <c r="Z129" s="2">
        <v>0</v>
      </c>
      <c r="AA129" s="2">
        <v>1</v>
      </c>
      <c r="AB129" s="27" t="s">
        <v>150</v>
      </c>
      <c r="AC129" s="11" t="s">
        <v>22</v>
      </c>
      <c r="AD129" s="50">
        <v>529</v>
      </c>
      <c r="AE129" s="30">
        <v>529</v>
      </c>
      <c r="AF129" s="37">
        <f t="shared" si="1"/>
        <v>1</v>
      </c>
      <c r="AG129" s="26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</row>
    <row r="130" spans="1:43" s="48" customFormat="1" ht="48" customHeight="1" thickBot="1">
      <c r="A130" s="11">
        <v>6</v>
      </c>
      <c r="B130" s="11">
        <v>7</v>
      </c>
      <c r="C130" s="11">
        <v>5</v>
      </c>
      <c r="D130" s="11">
        <v>0</v>
      </c>
      <c r="E130" s="11">
        <v>7</v>
      </c>
      <c r="F130" s="11">
        <v>0</v>
      </c>
      <c r="G130" s="11">
        <v>7</v>
      </c>
      <c r="H130" s="11">
        <v>7</v>
      </c>
      <c r="I130" s="11">
        <v>5</v>
      </c>
      <c r="J130" s="11">
        <v>2</v>
      </c>
      <c r="K130" s="11">
        <v>0</v>
      </c>
      <c r="L130" s="11">
        <v>5</v>
      </c>
      <c r="M130" s="11">
        <v>1</v>
      </c>
      <c r="N130" s="11">
        <v>0</v>
      </c>
      <c r="O130" s="11">
        <v>2</v>
      </c>
      <c r="P130" s="11">
        <v>4</v>
      </c>
      <c r="Q130" s="11">
        <v>0</v>
      </c>
      <c r="R130" s="2">
        <v>7</v>
      </c>
      <c r="S130" s="2">
        <v>5</v>
      </c>
      <c r="T130" s="2">
        <v>2</v>
      </c>
      <c r="U130" s="2">
        <v>0</v>
      </c>
      <c r="V130" s="2">
        <v>5</v>
      </c>
      <c r="W130" s="2">
        <v>0</v>
      </c>
      <c r="X130" s="2">
        <v>0</v>
      </c>
      <c r="Y130" s="11">
        <v>4</v>
      </c>
      <c r="Z130" s="2">
        <v>0</v>
      </c>
      <c r="AA130" s="2">
        <v>0</v>
      </c>
      <c r="AB130" s="27" t="s">
        <v>152</v>
      </c>
      <c r="AC130" s="11" t="s">
        <v>3</v>
      </c>
      <c r="AD130" s="30">
        <v>28.5</v>
      </c>
      <c r="AE130" s="30">
        <v>28.5</v>
      </c>
      <c r="AF130" s="37">
        <f t="shared" si="1"/>
        <v>1</v>
      </c>
      <c r="AG130" s="30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</row>
    <row r="131" spans="1:43" s="48" customFormat="1" ht="57.75" customHeight="1" thickBot="1">
      <c r="A131" s="1"/>
      <c r="B131" s="1"/>
      <c r="C131" s="1"/>
      <c r="D131" s="1"/>
      <c r="E131" s="1"/>
      <c r="F131" s="1"/>
      <c r="G131" s="1"/>
      <c r="H131" s="11"/>
      <c r="I131" s="1"/>
      <c r="J131" s="1"/>
      <c r="K131" s="1"/>
      <c r="L131" s="1"/>
      <c r="M131" s="1"/>
      <c r="N131" s="1"/>
      <c r="O131" s="1"/>
      <c r="P131" s="1"/>
      <c r="Q131" s="1"/>
      <c r="R131" s="2">
        <v>7</v>
      </c>
      <c r="S131" s="2">
        <v>5</v>
      </c>
      <c r="T131" s="2">
        <v>2</v>
      </c>
      <c r="U131" s="2">
        <v>0</v>
      </c>
      <c r="V131" s="2">
        <v>5</v>
      </c>
      <c r="W131" s="2">
        <v>0</v>
      </c>
      <c r="X131" s="2">
        <v>0</v>
      </c>
      <c r="Y131" s="11">
        <v>4</v>
      </c>
      <c r="Z131" s="2">
        <v>0</v>
      </c>
      <c r="AA131" s="1">
        <v>1</v>
      </c>
      <c r="AB131" s="23" t="s">
        <v>20</v>
      </c>
      <c r="AC131" s="11" t="s">
        <v>2</v>
      </c>
      <c r="AD131" s="30">
        <v>71</v>
      </c>
      <c r="AE131" s="50">
        <v>71</v>
      </c>
      <c r="AF131" s="37">
        <f t="shared" si="1"/>
        <v>1</v>
      </c>
      <c r="AG131" s="30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</row>
    <row r="132" spans="1:43" s="48" customFormat="1" ht="48" customHeight="1" thickBot="1">
      <c r="A132" s="11">
        <v>6</v>
      </c>
      <c r="B132" s="11">
        <v>7</v>
      </c>
      <c r="C132" s="11">
        <v>5</v>
      </c>
      <c r="D132" s="11">
        <v>0</v>
      </c>
      <c r="E132" s="11">
        <v>7</v>
      </c>
      <c r="F132" s="11">
        <v>0</v>
      </c>
      <c r="G132" s="11">
        <v>7</v>
      </c>
      <c r="H132" s="11">
        <v>7</v>
      </c>
      <c r="I132" s="11">
        <v>5</v>
      </c>
      <c r="J132" s="11">
        <v>2</v>
      </c>
      <c r="K132" s="11">
        <v>0</v>
      </c>
      <c r="L132" s="11">
        <v>5</v>
      </c>
      <c r="M132" s="11" t="s">
        <v>23</v>
      </c>
      <c r="N132" s="11">
        <v>0</v>
      </c>
      <c r="O132" s="11">
        <v>2</v>
      </c>
      <c r="P132" s="11">
        <v>4</v>
      </c>
      <c r="Q132" s="11">
        <v>0</v>
      </c>
      <c r="R132" s="2">
        <v>7</v>
      </c>
      <c r="S132" s="2">
        <v>5</v>
      </c>
      <c r="T132" s="2">
        <v>2</v>
      </c>
      <c r="U132" s="2">
        <v>0</v>
      </c>
      <c r="V132" s="2">
        <v>5</v>
      </c>
      <c r="W132" s="2">
        <v>0</v>
      </c>
      <c r="X132" s="2">
        <v>0</v>
      </c>
      <c r="Y132" s="11">
        <v>5</v>
      </c>
      <c r="Z132" s="2">
        <v>0</v>
      </c>
      <c r="AA132" s="2">
        <v>0</v>
      </c>
      <c r="AB132" s="27" t="s">
        <v>153</v>
      </c>
      <c r="AC132" s="11" t="s">
        <v>3</v>
      </c>
      <c r="AD132" s="30">
        <v>22.4</v>
      </c>
      <c r="AE132" s="30">
        <v>22.4</v>
      </c>
      <c r="AF132" s="37">
        <f t="shared" si="1"/>
        <v>1</v>
      </c>
      <c r="AG132" s="30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</row>
    <row r="133" spans="1:43" s="48" customFormat="1" ht="48" customHeight="1" thickBo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2">
        <v>7</v>
      </c>
      <c r="S133" s="2">
        <v>5</v>
      </c>
      <c r="T133" s="2">
        <v>2</v>
      </c>
      <c r="U133" s="2">
        <v>0</v>
      </c>
      <c r="V133" s="2">
        <v>5</v>
      </c>
      <c r="W133" s="2">
        <v>0</v>
      </c>
      <c r="X133" s="2">
        <v>0</v>
      </c>
      <c r="Y133" s="11">
        <v>5</v>
      </c>
      <c r="Z133" s="2">
        <v>0</v>
      </c>
      <c r="AA133" s="2">
        <v>1</v>
      </c>
      <c r="AB133" s="27" t="s">
        <v>130</v>
      </c>
      <c r="AC133" s="11" t="s">
        <v>2</v>
      </c>
      <c r="AD133" s="30">
        <v>98</v>
      </c>
      <c r="AE133" s="30">
        <v>98</v>
      </c>
      <c r="AF133" s="37">
        <f t="shared" si="1"/>
        <v>1</v>
      </c>
      <c r="AG133" s="30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</row>
    <row r="134" spans="1:43" s="48" customFormat="1" ht="48" customHeight="1" thickBot="1">
      <c r="A134" s="11">
        <v>6</v>
      </c>
      <c r="B134" s="11">
        <v>7</v>
      </c>
      <c r="C134" s="11">
        <v>5</v>
      </c>
      <c r="D134" s="11">
        <v>0</v>
      </c>
      <c r="E134" s="11">
        <v>7</v>
      </c>
      <c r="F134" s="11">
        <v>0</v>
      </c>
      <c r="G134" s="11">
        <v>2</v>
      </c>
      <c r="H134" s="11">
        <v>7</v>
      </c>
      <c r="I134" s="11">
        <v>5</v>
      </c>
      <c r="J134" s="11">
        <v>2</v>
      </c>
      <c r="K134" s="11">
        <v>0</v>
      </c>
      <c r="L134" s="11">
        <v>5</v>
      </c>
      <c r="M134" s="11">
        <v>2</v>
      </c>
      <c r="N134" s="11">
        <v>0</v>
      </c>
      <c r="O134" s="11">
        <v>0</v>
      </c>
      <c r="P134" s="11">
        <v>6</v>
      </c>
      <c r="Q134" s="11">
        <v>0</v>
      </c>
      <c r="R134" s="2">
        <v>7</v>
      </c>
      <c r="S134" s="2">
        <v>5</v>
      </c>
      <c r="T134" s="2">
        <v>2</v>
      </c>
      <c r="U134" s="2">
        <v>0</v>
      </c>
      <c r="V134" s="2">
        <v>5</v>
      </c>
      <c r="W134" s="2">
        <v>0</v>
      </c>
      <c r="X134" s="2">
        <v>0</v>
      </c>
      <c r="Y134" s="11">
        <v>6</v>
      </c>
      <c r="Z134" s="2">
        <v>0</v>
      </c>
      <c r="AA134" s="2">
        <v>0</v>
      </c>
      <c r="AB134" s="27" t="s">
        <v>154</v>
      </c>
      <c r="AC134" s="11" t="s">
        <v>3</v>
      </c>
      <c r="AD134" s="30">
        <v>3072.5</v>
      </c>
      <c r="AE134" s="30">
        <v>2912.3</v>
      </c>
      <c r="AF134" s="37">
        <f t="shared" si="1"/>
        <v>0.947860048820179</v>
      </c>
      <c r="AG134" s="30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</row>
    <row r="135" spans="1:43" s="48" customFormat="1" ht="48" customHeight="1" thickBot="1">
      <c r="A135" s="31"/>
      <c r="B135" s="11"/>
      <c r="C135" s="3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2">
        <v>7</v>
      </c>
      <c r="S135" s="2">
        <v>5</v>
      </c>
      <c r="T135" s="2">
        <v>2</v>
      </c>
      <c r="U135" s="2">
        <v>0</v>
      </c>
      <c r="V135" s="2">
        <v>5</v>
      </c>
      <c r="W135" s="2">
        <v>0</v>
      </c>
      <c r="X135" s="2">
        <v>0</v>
      </c>
      <c r="Y135" s="11">
        <v>6</v>
      </c>
      <c r="Z135" s="2">
        <v>0</v>
      </c>
      <c r="AA135" s="2">
        <v>1</v>
      </c>
      <c r="AB135" s="23" t="s">
        <v>131</v>
      </c>
      <c r="AC135" s="11" t="s">
        <v>2</v>
      </c>
      <c r="AD135" s="30">
        <v>72</v>
      </c>
      <c r="AE135" s="30">
        <v>72</v>
      </c>
      <c r="AF135" s="37">
        <f t="shared" si="1"/>
        <v>1</v>
      </c>
      <c r="AG135" s="30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</row>
    <row r="136" spans="1:43" s="48" customFormat="1" ht="62.25" customHeight="1" thickBot="1">
      <c r="A136" s="11">
        <v>6</v>
      </c>
      <c r="B136" s="11">
        <v>7</v>
      </c>
      <c r="C136" s="11">
        <v>5</v>
      </c>
      <c r="D136" s="11">
        <v>0</v>
      </c>
      <c r="E136" s="11">
        <v>7</v>
      </c>
      <c r="F136" s="11">
        <v>0</v>
      </c>
      <c r="G136" s="11">
        <v>2</v>
      </c>
      <c r="H136" s="11">
        <v>7</v>
      </c>
      <c r="I136" s="11">
        <v>5</v>
      </c>
      <c r="J136" s="11">
        <v>2</v>
      </c>
      <c r="K136" s="11">
        <v>0</v>
      </c>
      <c r="L136" s="11">
        <v>5</v>
      </c>
      <c r="M136" s="11">
        <v>1</v>
      </c>
      <c r="N136" s="11">
        <v>1</v>
      </c>
      <c r="O136" s="11">
        <v>2</v>
      </c>
      <c r="P136" s="11">
        <v>0</v>
      </c>
      <c r="Q136" s="11">
        <v>0</v>
      </c>
      <c r="R136" s="2">
        <v>7</v>
      </c>
      <c r="S136" s="2">
        <v>5</v>
      </c>
      <c r="T136" s="2">
        <v>2</v>
      </c>
      <c r="U136" s="2">
        <v>0</v>
      </c>
      <c r="V136" s="2">
        <v>5</v>
      </c>
      <c r="W136" s="2">
        <v>0</v>
      </c>
      <c r="X136" s="2">
        <v>0</v>
      </c>
      <c r="Y136" s="11">
        <v>7</v>
      </c>
      <c r="Z136" s="2">
        <v>0</v>
      </c>
      <c r="AA136" s="2">
        <v>0</v>
      </c>
      <c r="AB136" s="27" t="s">
        <v>155</v>
      </c>
      <c r="AC136" s="11" t="s">
        <v>3</v>
      </c>
      <c r="AD136" s="30">
        <v>0</v>
      </c>
      <c r="AE136" s="30">
        <v>0</v>
      </c>
      <c r="AF136" s="37">
        <v>0</v>
      </c>
      <c r="AG136" s="30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</row>
    <row r="137" spans="1:43" s="48" customFormat="1" ht="48" customHeight="1" thickBot="1">
      <c r="A137" s="31"/>
      <c r="B137" s="11"/>
      <c r="C137" s="3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2">
        <v>7</v>
      </c>
      <c r="S137" s="2">
        <v>5</v>
      </c>
      <c r="T137" s="2">
        <v>2</v>
      </c>
      <c r="U137" s="2">
        <v>0</v>
      </c>
      <c r="V137" s="2">
        <v>5</v>
      </c>
      <c r="W137" s="2">
        <v>0</v>
      </c>
      <c r="X137" s="2">
        <v>0</v>
      </c>
      <c r="Y137" s="11">
        <v>7</v>
      </c>
      <c r="Z137" s="2">
        <v>0</v>
      </c>
      <c r="AA137" s="2">
        <v>1</v>
      </c>
      <c r="AB137" s="23" t="s">
        <v>132</v>
      </c>
      <c r="AC137" s="11" t="s">
        <v>86</v>
      </c>
      <c r="AD137" s="30">
        <v>0</v>
      </c>
      <c r="AE137" s="30">
        <v>0</v>
      </c>
      <c r="AF137" s="37">
        <v>0</v>
      </c>
      <c r="AG137" s="30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</row>
    <row r="138" spans="1:43" s="48" customFormat="1" ht="48" customHeight="1" thickBot="1">
      <c r="A138" s="11">
        <v>6</v>
      </c>
      <c r="B138" s="11">
        <v>7</v>
      </c>
      <c r="C138" s="11">
        <v>5</v>
      </c>
      <c r="D138" s="11">
        <v>0</v>
      </c>
      <c r="E138" s="11">
        <v>7</v>
      </c>
      <c r="F138" s="11">
        <v>0</v>
      </c>
      <c r="G138" s="11">
        <v>2</v>
      </c>
      <c r="H138" s="11">
        <v>7</v>
      </c>
      <c r="I138" s="11">
        <v>5</v>
      </c>
      <c r="J138" s="11">
        <v>2</v>
      </c>
      <c r="K138" s="11">
        <v>0</v>
      </c>
      <c r="L138" s="11">
        <v>5</v>
      </c>
      <c r="M138" s="11" t="s">
        <v>23</v>
      </c>
      <c r="N138" s="11">
        <v>1</v>
      </c>
      <c r="O138" s="11">
        <v>2</v>
      </c>
      <c r="P138" s="11">
        <v>0</v>
      </c>
      <c r="Q138" s="11">
        <v>0</v>
      </c>
      <c r="R138" s="2">
        <v>7</v>
      </c>
      <c r="S138" s="2">
        <v>5</v>
      </c>
      <c r="T138" s="2">
        <v>2</v>
      </c>
      <c r="U138" s="2">
        <v>0</v>
      </c>
      <c r="V138" s="2">
        <v>5</v>
      </c>
      <c r="W138" s="2">
        <v>0</v>
      </c>
      <c r="X138" s="2">
        <v>0</v>
      </c>
      <c r="Y138" s="11">
        <v>8</v>
      </c>
      <c r="Z138" s="2">
        <v>0</v>
      </c>
      <c r="AA138" s="2">
        <v>0</v>
      </c>
      <c r="AB138" s="27" t="s">
        <v>156</v>
      </c>
      <c r="AC138" s="11" t="s">
        <v>3</v>
      </c>
      <c r="AD138" s="30">
        <v>0</v>
      </c>
      <c r="AE138" s="30">
        <v>0</v>
      </c>
      <c r="AF138" s="37">
        <v>0</v>
      </c>
      <c r="AG138" s="30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</row>
    <row r="139" spans="1:43" s="48" customFormat="1" ht="48" customHeight="1" thickBot="1">
      <c r="A139" s="31"/>
      <c r="B139" s="11"/>
      <c r="C139" s="3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2">
        <v>7</v>
      </c>
      <c r="S139" s="2">
        <v>5</v>
      </c>
      <c r="T139" s="2">
        <v>2</v>
      </c>
      <c r="U139" s="2">
        <v>0</v>
      </c>
      <c r="V139" s="2">
        <v>5</v>
      </c>
      <c r="W139" s="2">
        <v>0</v>
      </c>
      <c r="X139" s="2">
        <v>0</v>
      </c>
      <c r="Y139" s="11">
        <v>8</v>
      </c>
      <c r="Z139" s="2">
        <v>0</v>
      </c>
      <c r="AA139" s="2">
        <v>1</v>
      </c>
      <c r="AB139" s="23" t="s">
        <v>132</v>
      </c>
      <c r="AC139" s="11" t="s">
        <v>86</v>
      </c>
      <c r="AD139" s="30">
        <v>0</v>
      </c>
      <c r="AE139" s="30">
        <v>0</v>
      </c>
      <c r="AF139" s="37">
        <v>0</v>
      </c>
      <c r="AG139" s="30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</row>
    <row r="140" spans="1:43" s="48" customFormat="1" ht="54.75" customHeight="1" thickBot="1">
      <c r="A140" s="11">
        <v>6</v>
      </c>
      <c r="B140" s="11">
        <v>7</v>
      </c>
      <c r="C140" s="11">
        <v>5</v>
      </c>
      <c r="D140" s="11">
        <v>0</v>
      </c>
      <c r="E140" s="11">
        <v>7</v>
      </c>
      <c r="F140" s="11">
        <v>0</v>
      </c>
      <c r="G140" s="11">
        <v>9</v>
      </c>
      <c r="H140" s="11">
        <v>7</v>
      </c>
      <c r="I140" s="11">
        <v>5</v>
      </c>
      <c r="J140" s="11">
        <v>2</v>
      </c>
      <c r="K140" s="11">
        <v>0</v>
      </c>
      <c r="L140" s="11">
        <v>5</v>
      </c>
      <c r="M140" s="11">
        <v>2</v>
      </c>
      <c r="N140" s="11">
        <v>0</v>
      </c>
      <c r="O140" s="11">
        <v>0</v>
      </c>
      <c r="P140" s="11">
        <v>9</v>
      </c>
      <c r="Q140" s="11">
        <v>0</v>
      </c>
      <c r="R140" s="2">
        <v>7</v>
      </c>
      <c r="S140" s="2">
        <v>5</v>
      </c>
      <c r="T140" s="2">
        <v>2</v>
      </c>
      <c r="U140" s="2">
        <v>0</v>
      </c>
      <c r="V140" s="2">
        <v>5</v>
      </c>
      <c r="W140" s="2">
        <v>0</v>
      </c>
      <c r="X140" s="2">
        <v>0</v>
      </c>
      <c r="Y140" s="11">
        <v>9</v>
      </c>
      <c r="Z140" s="2">
        <v>0</v>
      </c>
      <c r="AA140" s="2">
        <v>0</v>
      </c>
      <c r="AB140" s="27" t="s">
        <v>171</v>
      </c>
      <c r="AC140" s="11" t="s">
        <v>3</v>
      </c>
      <c r="AD140" s="30">
        <v>81.1</v>
      </c>
      <c r="AE140" s="30">
        <v>81.1</v>
      </c>
      <c r="AF140" s="37">
        <f t="shared" si="1"/>
        <v>1</v>
      </c>
      <c r="AG140" s="30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</row>
    <row r="141" spans="1:43" s="48" customFormat="1" ht="48" customHeight="1" thickBot="1">
      <c r="A141" s="31"/>
      <c r="B141" s="11"/>
      <c r="C141" s="3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2">
        <v>7</v>
      </c>
      <c r="S141" s="2">
        <v>5</v>
      </c>
      <c r="T141" s="2">
        <v>2</v>
      </c>
      <c r="U141" s="2">
        <v>0</v>
      </c>
      <c r="V141" s="2">
        <v>5</v>
      </c>
      <c r="W141" s="2">
        <v>0</v>
      </c>
      <c r="X141" s="2">
        <v>0</v>
      </c>
      <c r="Y141" s="11">
        <v>9</v>
      </c>
      <c r="Z141" s="2">
        <v>0</v>
      </c>
      <c r="AA141" s="2">
        <v>1</v>
      </c>
      <c r="AB141" s="23" t="s">
        <v>170</v>
      </c>
      <c r="AC141" s="11" t="s">
        <v>86</v>
      </c>
      <c r="AD141" s="30">
        <v>0</v>
      </c>
      <c r="AE141" s="30">
        <v>0</v>
      </c>
      <c r="AF141" s="37">
        <v>0</v>
      </c>
      <c r="AG141" s="30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</row>
    <row r="142" spans="1:43" s="48" customFormat="1" ht="54.75" customHeight="1" thickBot="1">
      <c r="A142" s="11">
        <v>6</v>
      </c>
      <c r="B142" s="11">
        <v>7</v>
      </c>
      <c r="C142" s="11">
        <v>5</v>
      </c>
      <c r="D142" s="11">
        <v>0</v>
      </c>
      <c r="E142" s="11">
        <v>7</v>
      </c>
      <c r="F142" s="11">
        <v>0</v>
      </c>
      <c r="G142" s="11">
        <v>2</v>
      </c>
      <c r="H142" s="11">
        <v>7</v>
      </c>
      <c r="I142" s="11">
        <v>5</v>
      </c>
      <c r="J142" s="11">
        <v>2</v>
      </c>
      <c r="K142" s="11">
        <v>0</v>
      </c>
      <c r="L142" s="11">
        <v>5</v>
      </c>
      <c r="M142" s="11" t="s">
        <v>185</v>
      </c>
      <c r="N142" s="11">
        <v>3</v>
      </c>
      <c r="O142" s="11">
        <v>0</v>
      </c>
      <c r="P142" s="11">
        <v>4</v>
      </c>
      <c r="Q142" s="11">
        <v>0</v>
      </c>
      <c r="R142" s="2">
        <v>7</v>
      </c>
      <c r="S142" s="2">
        <v>5</v>
      </c>
      <c r="T142" s="2">
        <v>2</v>
      </c>
      <c r="U142" s="2">
        <v>0</v>
      </c>
      <c r="V142" s="2">
        <v>5</v>
      </c>
      <c r="W142" s="2">
        <v>0</v>
      </c>
      <c r="X142" s="2">
        <v>1</v>
      </c>
      <c r="Y142" s="2">
        <v>0</v>
      </c>
      <c r="Z142" s="2">
        <v>0</v>
      </c>
      <c r="AA142" s="2">
        <v>0</v>
      </c>
      <c r="AB142" s="27" t="s">
        <v>195</v>
      </c>
      <c r="AC142" s="11" t="s">
        <v>3</v>
      </c>
      <c r="AD142" s="30">
        <v>2047.3</v>
      </c>
      <c r="AE142" s="30">
        <v>1619.3</v>
      </c>
      <c r="AF142" s="37">
        <f>SUM(AE142/AD142)</f>
        <v>0.7909441703707322</v>
      </c>
      <c r="AG142" s="30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</row>
    <row r="143" spans="1:43" s="48" customFormat="1" ht="48" customHeight="1" thickBot="1">
      <c r="A143" s="4"/>
      <c r="B143" s="2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>
        <v>7</v>
      </c>
      <c r="S143" s="2">
        <v>5</v>
      </c>
      <c r="T143" s="2">
        <v>2</v>
      </c>
      <c r="U143" s="2">
        <v>0</v>
      </c>
      <c r="V143" s="2">
        <v>5</v>
      </c>
      <c r="W143" s="2">
        <v>0</v>
      </c>
      <c r="X143" s="2">
        <v>1</v>
      </c>
      <c r="Y143" s="2">
        <v>0</v>
      </c>
      <c r="Z143" s="2">
        <v>0</v>
      </c>
      <c r="AA143" s="2">
        <v>1</v>
      </c>
      <c r="AB143" s="27" t="s">
        <v>150</v>
      </c>
      <c r="AC143" s="11" t="s">
        <v>22</v>
      </c>
      <c r="AD143" s="30">
        <v>0</v>
      </c>
      <c r="AE143" s="30">
        <v>0</v>
      </c>
      <c r="AF143" s="37">
        <v>0</v>
      </c>
      <c r="AG143" s="30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</row>
    <row r="144" spans="1:43" s="48" customFormat="1" ht="54.75" customHeight="1" thickBot="1">
      <c r="A144" s="4"/>
      <c r="B144" s="2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>
        <v>7</v>
      </c>
      <c r="S144" s="2">
        <v>5</v>
      </c>
      <c r="T144" s="2">
        <v>2</v>
      </c>
      <c r="U144" s="2">
        <v>0</v>
      </c>
      <c r="V144" s="2">
        <v>6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3" t="s">
        <v>157</v>
      </c>
      <c r="AC144" s="11" t="s">
        <v>3</v>
      </c>
      <c r="AD144" s="30">
        <v>0</v>
      </c>
      <c r="AE144" s="30">
        <v>0</v>
      </c>
      <c r="AF144" s="37">
        <v>0</v>
      </c>
      <c r="AG144" s="30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</row>
    <row r="145" spans="1:43" s="48" customFormat="1" ht="48" customHeight="1" thickBot="1">
      <c r="A145" s="7"/>
      <c r="B145" s="2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v>7</v>
      </c>
      <c r="S145" s="2">
        <v>5</v>
      </c>
      <c r="T145" s="2">
        <v>2</v>
      </c>
      <c r="U145" s="2">
        <v>0</v>
      </c>
      <c r="V145" s="2">
        <v>6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3" t="s">
        <v>132</v>
      </c>
      <c r="AC145" s="11" t="s">
        <v>86</v>
      </c>
      <c r="AD145" s="30">
        <v>0</v>
      </c>
      <c r="AE145" s="30">
        <v>0</v>
      </c>
      <c r="AF145" s="37">
        <v>0</v>
      </c>
      <c r="AG145" s="30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</row>
    <row r="146" spans="1:43" s="48" customFormat="1" ht="60.75" customHeight="1" thickBot="1">
      <c r="A146" s="11">
        <v>6</v>
      </c>
      <c r="B146" s="11">
        <v>7</v>
      </c>
      <c r="C146" s="11">
        <v>5</v>
      </c>
      <c r="D146" s="11">
        <v>0</v>
      </c>
      <c r="E146" s="11">
        <v>7</v>
      </c>
      <c r="F146" s="11">
        <v>0</v>
      </c>
      <c r="G146" s="11">
        <v>2</v>
      </c>
      <c r="H146" s="11">
        <v>7</v>
      </c>
      <c r="I146" s="11">
        <v>5</v>
      </c>
      <c r="J146" s="11">
        <v>2</v>
      </c>
      <c r="K146" s="11">
        <v>0</v>
      </c>
      <c r="L146" s="11">
        <v>6</v>
      </c>
      <c r="M146" s="11">
        <v>1</v>
      </c>
      <c r="N146" s="11">
        <v>1</v>
      </c>
      <c r="O146" s="11">
        <v>2</v>
      </c>
      <c r="P146" s="11">
        <v>0</v>
      </c>
      <c r="Q146" s="11">
        <v>0</v>
      </c>
      <c r="R146" s="2">
        <v>7</v>
      </c>
      <c r="S146" s="2">
        <v>5</v>
      </c>
      <c r="T146" s="2">
        <v>2</v>
      </c>
      <c r="U146" s="2">
        <v>0</v>
      </c>
      <c r="V146" s="2">
        <v>6</v>
      </c>
      <c r="W146" s="2">
        <v>0</v>
      </c>
      <c r="X146" s="2">
        <v>0</v>
      </c>
      <c r="Y146" s="11">
        <v>1</v>
      </c>
      <c r="Z146" s="2">
        <v>0</v>
      </c>
      <c r="AA146" s="2">
        <v>0</v>
      </c>
      <c r="AB146" s="27" t="s">
        <v>158</v>
      </c>
      <c r="AC146" s="11" t="s">
        <v>3</v>
      </c>
      <c r="AD146" s="30">
        <v>0</v>
      </c>
      <c r="AE146" s="30">
        <v>0</v>
      </c>
      <c r="AF146" s="37">
        <v>0</v>
      </c>
      <c r="AG146" s="30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</row>
    <row r="147" spans="1:43" s="48" customFormat="1" ht="48" customHeight="1" thickBot="1">
      <c r="A147" s="1"/>
      <c r="B147" s="1"/>
      <c r="C147" s="1"/>
      <c r="D147" s="1"/>
      <c r="E147" s="1"/>
      <c r="F147" s="1"/>
      <c r="G147" s="1"/>
      <c r="H147" s="11"/>
      <c r="I147" s="1"/>
      <c r="J147" s="1"/>
      <c r="K147" s="1"/>
      <c r="L147" s="1"/>
      <c r="M147" s="1"/>
      <c r="N147" s="1"/>
      <c r="O147" s="1"/>
      <c r="P147" s="1"/>
      <c r="Q147" s="1"/>
      <c r="R147" s="2">
        <v>7</v>
      </c>
      <c r="S147" s="2">
        <v>5</v>
      </c>
      <c r="T147" s="2">
        <v>2</v>
      </c>
      <c r="U147" s="2">
        <v>0</v>
      </c>
      <c r="V147" s="2">
        <v>6</v>
      </c>
      <c r="W147" s="2">
        <v>0</v>
      </c>
      <c r="X147" s="2">
        <v>0</v>
      </c>
      <c r="Y147" s="11">
        <v>1</v>
      </c>
      <c r="Z147" s="2">
        <v>0</v>
      </c>
      <c r="AA147" s="1">
        <v>1</v>
      </c>
      <c r="AB147" s="23" t="s">
        <v>132</v>
      </c>
      <c r="AC147" s="11" t="s">
        <v>86</v>
      </c>
      <c r="AD147" s="50">
        <v>0</v>
      </c>
      <c r="AE147" s="30">
        <v>0</v>
      </c>
      <c r="AF147" s="37">
        <v>0</v>
      </c>
      <c r="AG147" s="28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</row>
    <row r="148" spans="1:43" s="48" customFormat="1" ht="63" customHeight="1" thickBot="1">
      <c r="A148" s="11">
        <v>6</v>
      </c>
      <c r="B148" s="11">
        <v>7</v>
      </c>
      <c r="C148" s="11">
        <v>5</v>
      </c>
      <c r="D148" s="11">
        <v>0</v>
      </c>
      <c r="E148" s="11">
        <v>7</v>
      </c>
      <c r="F148" s="11">
        <v>0</v>
      </c>
      <c r="G148" s="11">
        <v>2</v>
      </c>
      <c r="H148" s="11">
        <v>7</v>
      </c>
      <c r="I148" s="11">
        <v>5</v>
      </c>
      <c r="J148" s="11">
        <v>2</v>
      </c>
      <c r="K148" s="11">
        <v>0</v>
      </c>
      <c r="L148" s="11">
        <v>6</v>
      </c>
      <c r="M148" s="11" t="s">
        <v>23</v>
      </c>
      <c r="N148" s="11">
        <v>1</v>
      </c>
      <c r="O148" s="11">
        <v>2</v>
      </c>
      <c r="P148" s="11">
        <v>0</v>
      </c>
      <c r="Q148" s="11">
        <v>0</v>
      </c>
      <c r="R148" s="2">
        <v>7</v>
      </c>
      <c r="S148" s="2">
        <v>5</v>
      </c>
      <c r="T148" s="2">
        <v>2</v>
      </c>
      <c r="U148" s="2">
        <v>0</v>
      </c>
      <c r="V148" s="2">
        <v>6</v>
      </c>
      <c r="W148" s="2">
        <v>0</v>
      </c>
      <c r="X148" s="2">
        <v>0</v>
      </c>
      <c r="Y148" s="11">
        <v>2</v>
      </c>
      <c r="Z148" s="2">
        <v>0</v>
      </c>
      <c r="AA148" s="2">
        <v>0</v>
      </c>
      <c r="AB148" s="27" t="s">
        <v>159</v>
      </c>
      <c r="AC148" s="11" t="s">
        <v>3</v>
      </c>
      <c r="AD148" s="30">
        <v>0</v>
      </c>
      <c r="AE148" s="30">
        <v>0</v>
      </c>
      <c r="AF148" s="37">
        <v>0</v>
      </c>
      <c r="AG148" s="30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</row>
    <row r="149" spans="1:43" s="48" customFormat="1" ht="48" customHeight="1" thickBot="1">
      <c r="A149" s="1"/>
      <c r="B149" s="1"/>
      <c r="C149" s="1"/>
      <c r="D149" s="1"/>
      <c r="E149" s="1"/>
      <c r="F149" s="1"/>
      <c r="G149" s="1"/>
      <c r="H149" s="11"/>
      <c r="I149" s="1"/>
      <c r="J149" s="1"/>
      <c r="K149" s="1"/>
      <c r="L149" s="1"/>
      <c r="M149" s="1"/>
      <c r="N149" s="1"/>
      <c r="O149" s="1"/>
      <c r="P149" s="1"/>
      <c r="Q149" s="1"/>
      <c r="R149" s="2">
        <v>7</v>
      </c>
      <c r="S149" s="2">
        <v>5</v>
      </c>
      <c r="T149" s="2">
        <v>2</v>
      </c>
      <c r="U149" s="2">
        <v>0</v>
      </c>
      <c r="V149" s="2">
        <v>6</v>
      </c>
      <c r="W149" s="2">
        <v>0</v>
      </c>
      <c r="X149" s="2">
        <v>0</v>
      </c>
      <c r="Y149" s="11">
        <v>2</v>
      </c>
      <c r="Z149" s="2">
        <v>0</v>
      </c>
      <c r="AA149" s="1">
        <v>1</v>
      </c>
      <c r="AB149" s="23" t="s">
        <v>132</v>
      </c>
      <c r="AC149" s="11" t="s">
        <v>86</v>
      </c>
      <c r="AD149" s="50">
        <v>0</v>
      </c>
      <c r="AE149" s="50">
        <v>0</v>
      </c>
      <c r="AF149" s="37">
        <v>0</v>
      </c>
      <c r="AG149" s="28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</row>
    <row r="150" spans="1:43" s="48" customFormat="1" ht="48" customHeight="1" thickBot="1">
      <c r="A150" s="4"/>
      <c r="B150" s="2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>
        <v>7</v>
      </c>
      <c r="S150" s="2">
        <v>5</v>
      </c>
      <c r="T150" s="2">
        <v>2</v>
      </c>
      <c r="U150" s="2">
        <v>0</v>
      </c>
      <c r="V150" s="2">
        <v>7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3" t="s">
        <v>172</v>
      </c>
      <c r="AC150" s="11" t="s">
        <v>3</v>
      </c>
      <c r="AD150" s="30">
        <v>0</v>
      </c>
      <c r="AE150" s="30">
        <v>0</v>
      </c>
      <c r="AF150" s="37">
        <v>0</v>
      </c>
      <c r="AG150" s="30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</row>
    <row r="151" spans="1:43" s="48" customFormat="1" ht="48" customHeight="1" thickBot="1">
      <c r="A151" s="7"/>
      <c r="B151" s="2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>
        <v>7</v>
      </c>
      <c r="S151" s="2">
        <v>5</v>
      </c>
      <c r="T151" s="2">
        <v>2</v>
      </c>
      <c r="U151" s="2">
        <v>0</v>
      </c>
      <c r="V151" s="2">
        <v>7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3" t="s">
        <v>173</v>
      </c>
      <c r="AC151" s="11" t="s">
        <v>86</v>
      </c>
      <c r="AD151" s="30">
        <v>0</v>
      </c>
      <c r="AE151" s="50">
        <v>0</v>
      </c>
      <c r="AF151" s="37">
        <v>0</v>
      </c>
      <c r="AG151" s="30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</row>
    <row r="152" spans="1:43" s="48" customFormat="1" ht="48" customHeight="1" thickBot="1">
      <c r="A152" s="11">
        <v>6</v>
      </c>
      <c r="B152" s="11">
        <v>7</v>
      </c>
      <c r="C152" s="11">
        <v>5</v>
      </c>
      <c r="D152" s="11">
        <v>0</v>
      </c>
      <c r="E152" s="11">
        <v>7</v>
      </c>
      <c r="F152" s="11">
        <v>0</v>
      </c>
      <c r="G152" s="11">
        <v>2</v>
      </c>
      <c r="H152" s="11">
        <v>7</v>
      </c>
      <c r="I152" s="11">
        <v>5</v>
      </c>
      <c r="J152" s="11">
        <v>2</v>
      </c>
      <c r="K152" s="11">
        <v>0</v>
      </c>
      <c r="L152" s="11">
        <v>7</v>
      </c>
      <c r="M152" s="11" t="s">
        <v>23</v>
      </c>
      <c r="N152" s="11">
        <v>1</v>
      </c>
      <c r="O152" s="11">
        <v>0</v>
      </c>
      <c r="P152" s="11">
        <v>7</v>
      </c>
      <c r="Q152" s="11">
        <v>0</v>
      </c>
      <c r="R152" s="2">
        <v>7</v>
      </c>
      <c r="S152" s="2">
        <v>5</v>
      </c>
      <c r="T152" s="2">
        <v>2</v>
      </c>
      <c r="U152" s="2">
        <v>0</v>
      </c>
      <c r="V152" s="2">
        <v>7</v>
      </c>
      <c r="W152" s="2">
        <v>0</v>
      </c>
      <c r="X152" s="2">
        <v>0</v>
      </c>
      <c r="Y152" s="11">
        <v>1</v>
      </c>
      <c r="Z152" s="2">
        <v>0</v>
      </c>
      <c r="AA152" s="2">
        <v>0</v>
      </c>
      <c r="AB152" s="27" t="s">
        <v>174</v>
      </c>
      <c r="AC152" s="11" t="s">
        <v>3</v>
      </c>
      <c r="AD152" s="30">
        <v>0</v>
      </c>
      <c r="AE152" s="30">
        <v>0</v>
      </c>
      <c r="AF152" s="37">
        <v>0</v>
      </c>
      <c r="AG152" s="30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</row>
    <row r="153" spans="1:43" s="48" customFormat="1" ht="48" customHeight="1" thickBot="1">
      <c r="A153" s="1"/>
      <c r="B153" s="1"/>
      <c r="C153" s="1"/>
      <c r="D153" s="1"/>
      <c r="E153" s="1"/>
      <c r="F153" s="1"/>
      <c r="G153" s="1"/>
      <c r="H153" s="11"/>
      <c r="I153" s="1"/>
      <c r="J153" s="1"/>
      <c r="K153" s="1"/>
      <c r="L153" s="1"/>
      <c r="M153" s="1"/>
      <c r="N153" s="1"/>
      <c r="O153" s="1"/>
      <c r="P153" s="1"/>
      <c r="Q153" s="1"/>
      <c r="R153" s="2">
        <v>7</v>
      </c>
      <c r="S153" s="2">
        <v>5</v>
      </c>
      <c r="T153" s="2">
        <v>2</v>
      </c>
      <c r="U153" s="2">
        <v>0</v>
      </c>
      <c r="V153" s="2">
        <v>7</v>
      </c>
      <c r="W153" s="2">
        <v>0</v>
      </c>
      <c r="X153" s="2">
        <v>0</v>
      </c>
      <c r="Y153" s="11">
        <v>1</v>
      </c>
      <c r="Z153" s="2">
        <v>0</v>
      </c>
      <c r="AA153" s="1">
        <v>1</v>
      </c>
      <c r="AB153" s="23" t="s">
        <v>173</v>
      </c>
      <c r="AC153" s="11" t="s">
        <v>86</v>
      </c>
      <c r="AD153" s="30">
        <v>0</v>
      </c>
      <c r="AE153" s="30">
        <v>0</v>
      </c>
      <c r="AF153" s="37">
        <v>0</v>
      </c>
      <c r="AG153" s="30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</row>
    <row r="154" spans="1:43" s="48" customFormat="1" ht="57" customHeight="1" thickBot="1">
      <c r="A154" s="11">
        <v>6</v>
      </c>
      <c r="B154" s="11">
        <v>7</v>
      </c>
      <c r="C154" s="11">
        <v>5</v>
      </c>
      <c r="D154" s="11">
        <v>0</v>
      </c>
      <c r="E154" s="11">
        <v>7</v>
      </c>
      <c r="F154" s="11">
        <v>0</v>
      </c>
      <c r="G154" s="11">
        <v>2</v>
      </c>
      <c r="H154" s="11">
        <v>7</v>
      </c>
      <c r="I154" s="11">
        <v>5</v>
      </c>
      <c r="J154" s="11">
        <v>2</v>
      </c>
      <c r="K154" s="11">
        <v>0</v>
      </c>
      <c r="L154" s="11">
        <v>7</v>
      </c>
      <c r="M154" s="11">
        <v>1</v>
      </c>
      <c r="N154" s="11">
        <v>1</v>
      </c>
      <c r="O154" s="11">
        <v>0</v>
      </c>
      <c r="P154" s="11">
        <v>7</v>
      </c>
      <c r="Q154" s="11">
        <v>0</v>
      </c>
      <c r="R154" s="2">
        <v>7</v>
      </c>
      <c r="S154" s="2">
        <v>5</v>
      </c>
      <c r="T154" s="2">
        <v>2</v>
      </c>
      <c r="U154" s="2">
        <v>0</v>
      </c>
      <c r="V154" s="2">
        <v>7</v>
      </c>
      <c r="W154" s="2">
        <v>0</v>
      </c>
      <c r="X154" s="2">
        <v>0</v>
      </c>
      <c r="Y154" s="11">
        <v>2</v>
      </c>
      <c r="Z154" s="2">
        <v>0</v>
      </c>
      <c r="AA154" s="2">
        <v>0</v>
      </c>
      <c r="AB154" s="27" t="s">
        <v>175</v>
      </c>
      <c r="AC154" s="11" t="s">
        <v>3</v>
      </c>
      <c r="AD154" s="30">
        <v>0</v>
      </c>
      <c r="AE154" s="30">
        <v>0</v>
      </c>
      <c r="AF154" s="37">
        <v>0</v>
      </c>
      <c r="AG154" s="30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</row>
    <row r="155" spans="1:43" s="48" customFormat="1" ht="48" customHeight="1" thickBot="1">
      <c r="A155" s="1"/>
      <c r="B155" s="1"/>
      <c r="C155" s="1"/>
      <c r="D155" s="1"/>
      <c r="E155" s="1"/>
      <c r="F155" s="1"/>
      <c r="G155" s="1"/>
      <c r="H155" s="11"/>
      <c r="I155" s="1"/>
      <c r="J155" s="1"/>
      <c r="K155" s="1"/>
      <c r="L155" s="1"/>
      <c r="M155" s="1"/>
      <c r="N155" s="1"/>
      <c r="O155" s="1"/>
      <c r="P155" s="1"/>
      <c r="Q155" s="1"/>
      <c r="R155" s="2">
        <v>7</v>
      </c>
      <c r="S155" s="2">
        <v>5</v>
      </c>
      <c r="T155" s="2">
        <v>2</v>
      </c>
      <c r="U155" s="2">
        <v>0</v>
      </c>
      <c r="V155" s="2">
        <v>7</v>
      </c>
      <c r="W155" s="2">
        <v>0</v>
      </c>
      <c r="X155" s="2">
        <v>0</v>
      </c>
      <c r="Y155" s="11">
        <v>2</v>
      </c>
      <c r="Z155" s="2">
        <v>0</v>
      </c>
      <c r="AA155" s="1">
        <v>1</v>
      </c>
      <c r="AB155" s="23" t="s">
        <v>173</v>
      </c>
      <c r="AC155" s="11" t="s">
        <v>86</v>
      </c>
      <c r="AD155" s="30">
        <v>0</v>
      </c>
      <c r="AE155" s="30">
        <v>0</v>
      </c>
      <c r="AF155" s="37">
        <v>0</v>
      </c>
      <c r="AG155" s="30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</row>
    <row r="156" spans="1:33" s="48" customFormat="1" ht="61.5" customHeight="1" thickBot="1">
      <c r="A156" s="11">
        <v>0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7</v>
      </c>
      <c r="I156" s="11">
        <v>5</v>
      </c>
      <c r="J156" s="11">
        <v>3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2">
        <v>7</v>
      </c>
      <c r="S156" s="2">
        <v>5</v>
      </c>
      <c r="T156" s="1">
        <v>3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3" t="s">
        <v>133</v>
      </c>
      <c r="AC156" s="11" t="s">
        <v>3</v>
      </c>
      <c r="AD156" s="33">
        <f>SUM(AD157+AD165)</f>
        <v>4810.1</v>
      </c>
      <c r="AE156" s="33">
        <f>SUM(AE157+AE165)</f>
        <v>3837.3999999999996</v>
      </c>
      <c r="AF156" s="37">
        <f aca="true" t="shared" si="2" ref="AF156:AF184">SUM(AE156/AD156)</f>
        <v>0.7977796719402922</v>
      </c>
      <c r="AG156" s="6" t="s">
        <v>180</v>
      </c>
    </row>
    <row r="157" spans="1:33" s="48" customFormat="1" ht="48" customHeight="1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>
        <v>7</v>
      </c>
      <c r="S157" s="2">
        <v>5</v>
      </c>
      <c r="T157" s="1">
        <v>3</v>
      </c>
      <c r="U157" s="2">
        <v>0</v>
      </c>
      <c r="V157" s="1">
        <v>1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7" t="s">
        <v>134</v>
      </c>
      <c r="AC157" s="11" t="s">
        <v>3</v>
      </c>
      <c r="AD157" s="33">
        <v>3930</v>
      </c>
      <c r="AE157" s="33">
        <f>SUM(AE159+AE161+AE163)</f>
        <v>3188.1</v>
      </c>
      <c r="AF157" s="37">
        <f t="shared" si="2"/>
        <v>0.8112213740458015</v>
      </c>
      <c r="AG157" s="33"/>
    </row>
    <row r="158" spans="1:33" s="48" customFormat="1" ht="48" customHeight="1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>
        <v>7</v>
      </c>
      <c r="S158" s="2">
        <v>5</v>
      </c>
      <c r="T158" s="1">
        <v>3</v>
      </c>
      <c r="U158" s="2">
        <v>0</v>
      </c>
      <c r="V158" s="1">
        <v>1</v>
      </c>
      <c r="W158" s="2">
        <v>0</v>
      </c>
      <c r="X158" s="2">
        <v>0</v>
      </c>
      <c r="Y158" s="2">
        <v>0</v>
      </c>
      <c r="Z158" s="2">
        <v>0</v>
      </c>
      <c r="AA158" s="1">
        <v>1</v>
      </c>
      <c r="AB158" s="23" t="s">
        <v>135</v>
      </c>
      <c r="AC158" s="11" t="s">
        <v>2</v>
      </c>
      <c r="AD158" s="33">
        <v>41</v>
      </c>
      <c r="AE158" s="33">
        <v>41</v>
      </c>
      <c r="AF158" s="37">
        <f t="shared" si="2"/>
        <v>1</v>
      </c>
      <c r="AG158" s="33"/>
    </row>
    <row r="159" spans="1:33" s="48" customFormat="1" ht="48" customHeight="1" thickBot="1">
      <c r="A159" s="11">
        <v>6</v>
      </c>
      <c r="B159" s="11">
        <v>7</v>
      </c>
      <c r="C159" s="11">
        <v>5</v>
      </c>
      <c r="D159" s="11">
        <v>0</v>
      </c>
      <c r="E159" s="11">
        <v>7</v>
      </c>
      <c r="F159" s="11">
        <v>0</v>
      </c>
      <c r="G159" s="11">
        <v>3</v>
      </c>
      <c r="H159" s="11">
        <v>7</v>
      </c>
      <c r="I159" s="11">
        <v>5</v>
      </c>
      <c r="J159" s="11">
        <v>3</v>
      </c>
      <c r="K159" s="11">
        <v>0</v>
      </c>
      <c r="L159" s="11">
        <v>1</v>
      </c>
      <c r="M159" s="11">
        <v>2</v>
      </c>
      <c r="N159" s="11">
        <v>0</v>
      </c>
      <c r="O159" s="11">
        <v>0</v>
      </c>
      <c r="P159" s="11">
        <v>1</v>
      </c>
      <c r="Q159" s="11">
        <v>0</v>
      </c>
      <c r="R159" s="2">
        <v>7</v>
      </c>
      <c r="S159" s="2">
        <v>5</v>
      </c>
      <c r="T159" s="1">
        <v>3</v>
      </c>
      <c r="U159" s="2">
        <v>0</v>
      </c>
      <c r="V159" s="1">
        <v>1</v>
      </c>
      <c r="W159" s="2">
        <v>0</v>
      </c>
      <c r="X159" s="2">
        <v>0</v>
      </c>
      <c r="Y159" s="1">
        <v>1</v>
      </c>
      <c r="Z159" s="2">
        <v>0</v>
      </c>
      <c r="AA159" s="2">
        <v>0</v>
      </c>
      <c r="AB159" s="23" t="s">
        <v>136</v>
      </c>
      <c r="AC159" s="11" t="s">
        <v>3</v>
      </c>
      <c r="AD159" s="33">
        <v>3691.8</v>
      </c>
      <c r="AE159" s="33">
        <v>2950.7</v>
      </c>
      <c r="AF159" s="37">
        <f t="shared" si="2"/>
        <v>0.7992578146161763</v>
      </c>
      <c r="AG159" s="33"/>
    </row>
    <row r="160" spans="1:33" s="48" customFormat="1" ht="48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>
        <v>7</v>
      </c>
      <c r="S160" s="2">
        <v>5</v>
      </c>
      <c r="T160" s="1">
        <v>3</v>
      </c>
      <c r="U160" s="2">
        <v>0</v>
      </c>
      <c r="V160" s="1">
        <v>1</v>
      </c>
      <c r="W160" s="2">
        <v>0</v>
      </c>
      <c r="X160" s="2">
        <v>0</v>
      </c>
      <c r="Y160" s="1">
        <v>1</v>
      </c>
      <c r="Z160" s="2">
        <v>0</v>
      </c>
      <c r="AA160" s="1">
        <v>1</v>
      </c>
      <c r="AB160" s="34" t="s">
        <v>137</v>
      </c>
      <c r="AC160" s="11" t="s">
        <v>2</v>
      </c>
      <c r="AD160" s="33">
        <v>42</v>
      </c>
      <c r="AE160" s="33">
        <v>42</v>
      </c>
      <c r="AF160" s="37">
        <f t="shared" si="2"/>
        <v>1</v>
      </c>
      <c r="AG160" s="33"/>
    </row>
    <row r="161" spans="1:33" s="48" customFormat="1" ht="48" customHeight="1" thickBot="1">
      <c r="A161" s="1">
        <v>6</v>
      </c>
      <c r="B161" s="1">
        <v>7</v>
      </c>
      <c r="C161" s="1">
        <v>5</v>
      </c>
      <c r="D161" s="1">
        <v>0</v>
      </c>
      <c r="E161" s="1">
        <v>7</v>
      </c>
      <c r="F161" s="1">
        <v>0</v>
      </c>
      <c r="G161" s="1">
        <v>3</v>
      </c>
      <c r="H161" s="1">
        <v>7</v>
      </c>
      <c r="I161" s="1">
        <v>5</v>
      </c>
      <c r="J161" s="1">
        <v>3</v>
      </c>
      <c r="K161" s="1">
        <v>0</v>
      </c>
      <c r="L161" s="1">
        <v>1</v>
      </c>
      <c r="M161" s="1">
        <v>2</v>
      </c>
      <c r="N161" s="1">
        <v>0</v>
      </c>
      <c r="O161" s="1">
        <v>0</v>
      </c>
      <c r="P161" s="1">
        <v>2</v>
      </c>
      <c r="Q161" s="1">
        <v>0</v>
      </c>
      <c r="R161" s="2">
        <v>7</v>
      </c>
      <c r="S161" s="2">
        <v>5</v>
      </c>
      <c r="T161" s="1">
        <v>3</v>
      </c>
      <c r="U161" s="2">
        <v>0</v>
      </c>
      <c r="V161" s="1">
        <v>1</v>
      </c>
      <c r="W161" s="2">
        <v>0</v>
      </c>
      <c r="X161" s="2">
        <v>0</v>
      </c>
      <c r="Y161" s="1">
        <v>2</v>
      </c>
      <c r="Z161" s="2">
        <v>0</v>
      </c>
      <c r="AA161" s="1">
        <v>0</v>
      </c>
      <c r="AB161" s="23" t="s">
        <v>51</v>
      </c>
      <c r="AC161" s="11" t="s">
        <v>3</v>
      </c>
      <c r="AD161" s="33">
        <v>5.8</v>
      </c>
      <c r="AE161" s="33">
        <v>5.8</v>
      </c>
      <c r="AF161" s="37">
        <f t="shared" si="2"/>
        <v>1</v>
      </c>
      <c r="AG161" s="33"/>
    </row>
    <row r="162" spans="1:33" s="48" customFormat="1" ht="66" customHeight="1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>
        <v>7</v>
      </c>
      <c r="S162" s="2">
        <v>5</v>
      </c>
      <c r="T162" s="1">
        <v>3</v>
      </c>
      <c r="U162" s="2">
        <v>0</v>
      </c>
      <c r="V162" s="1">
        <v>1</v>
      </c>
      <c r="W162" s="2">
        <v>0</v>
      </c>
      <c r="X162" s="2">
        <v>0</v>
      </c>
      <c r="Y162" s="1">
        <v>2</v>
      </c>
      <c r="Z162" s="2">
        <v>0</v>
      </c>
      <c r="AA162" s="1">
        <v>1</v>
      </c>
      <c r="AB162" s="23" t="s">
        <v>138</v>
      </c>
      <c r="AC162" s="11" t="s">
        <v>2</v>
      </c>
      <c r="AD162" s="33">
        <v>7</v>
      </c>
      <c r="AE162" s="33">
        <v>0</v>
      </c>
      <c r="AF162" s="37">
        <f t="shared" si="2"/>
        <v>0</v>
      </c>
      <c r="AG162" s="33"/>
    </row>
    <row r="163" spans="1:33" s="48" customFormat="1" ht="58.5" customHeight="1" thickBot="1">
      <c r="A163" s="1">
        <v>6</v>
      </c>
      <c r="B163" s="1">
        <v>7</v>
      </c>
      <c r="C163" s="1">
        <v>5</v>
      </c>
      <c r="D163" s="1">
        <v>0</v>
      </c>
      <c r="E163" s="1">
        <v>7</v>
      </c>
      <c r="F163" s="1">
        <v>0</v>
      </c>
      <c r="G163" s="1">
        <v>3</v>
      </c>
      <c r="H163" s="1">
        <v>7</v>
      </c>
      <c r="I163" s="1">
        <v>5</v>
      </c>
      <c r="J163" s="1">
        <v>3</v>
      </c>
      <c r="K163" s="1">
        <v>0</v>
      </c>
      <c r="L163" s="1">
        <v>1</v>
      </c>
      <c r="M163" s="1">
        <v>2</v>
      </c>
      <c r="N163" s="1">
        <v>0</v>
      </c>
      <c r="O163" s="1">
        <v>0</v>
      </c>
      <c r="P163" s="1">
        <v>3</v>
      </c>
      <c r="Q163" s="1">
        <v>0</v>
      </c>
      <c r="R163" s="2">
        <v>7</v>
      </c>
      <c r="S163" s="2">
        <v>5</v>
      </c>
      <c r="T163" s="1">
        <v>3</v>
      </c>
      <c r="U163" s="2">
        <v>0</v>
      </c>
      <c r="V163" s="1">
        <v>1</v>
      </c>
      <c r="W163" s="2">
        <v>0</v>
      </c>
      <c r="X163" s="2">
        <v>0</v>
      </c>
      <c r="Y163" s="1">
        <v>2</v>
      </c>
      <c r="Z163" s="2">
        <v>0</v>
      </c>
      <c r="AA163" s="1">
        <v>0</v>
      </c>
      <c r="AB163" s="23" t="s">
        <v>178</v>
      </c>
      <c r="AC163" s="11" t="s">
        <v>3</v>
      </c>
      <c r="AD163" s="33">
        <v>232.5</v>
      </c>
      <c r="AE163" s="33">
        <v>231.6</v>
      </c>
      <c r="AF163" s="37">
        <f t="shared" si="2"/>
        <v>0.9961290322580645</v>
      </c>
      <c r="AG163" s="33"/>
    </row>
    <row r="164" spans="1:33" s="48" customFormat="1" ht="69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>
        <v>7</v>
      </c>
      <c r="S164" s="2">
        <v>5</v>
      </c>
      <c r="T164" s="1">
        <v>3</v>
      </c>
      <c r="U164" s="2">
        <v>0</v>
      </c>
      <c r="V164" s="1">
        <v>1</v>
      </c>
      <c r="W164" s="2">
        <v>0</v>
      </c>
      <c r="X164" s="2">
        <v>0</v>
      </c>
      <c r="Y164" s="1">
        <v>2</v>
      </c>
      <c r="Z164" s="2">
        <v>0</v>
      </c>
      <c r="AA164" s="1">
        <v>1</v>
      </c>
      <c r="AB164" s="23" t="s">
        <v>177</v>
      </c>
      <c r="AC164" s="11" t="s">
        <v>2</v>
      </c>
      <c r="AD164" s="33">
        <v>100</v>
      </c>
      <c r="AE164" s="33">
        <v>100</v>
      </c>
      <c r="AF164" s="37">
        <f t="shared" si="2"/>
        <v>1</v>
      </c>
      <c r="AG164" s="33"/>
    </row>
    <row r="165" spans="1:33" s="47" customFormat="1" ht="48" customHeight="1" thickBot="1">
      <c r="A165" s="4"/>
      <c r="B165" s="2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>
        <v>7</v>
      </c>
      <c r="S165" s="2">
        <v>5</v>
      </c>
      <c r="T165" s="2">
        <v>3</v>
      </c>
      <c r="U165" s="2">
        <v>0</v>
      </c>
      <c r="V165" s="2">
        <v>2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49" t="s">
        <v>190</v>
      </c>
      <c r="AC165" s="11" t="s">
        <v>3</v>
      </c>
      <c r="AD165" s="30">
        <f>SUM(AD167+AD171+AD169+AD173)</f>
        <v>880.0999999999999</v>
      </c>
      <c r="AE165" s="30">
        <f>SUM(AE167+AE171+AE169+AE173)</f>
        <v>649.3</v>
      </c>
      <c r="AF165" s="37">
        <f t="shared" si="2"/>
        <v>0.7377570730598796</v>
      </c>
      <c r="AG165" s="30"/>
    </row>
    <row r="166" spans="1:33" s="48" customFormat="1" ht="48" customHeight="1" thickBot="1">
      <c r="A166" s="7"/>
      <c r="B166" s="2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>
        <v>7</v>
      </c>
      <c r="S166" s="2">
        <v>5</v>
      </c>
      <c r="T166" s="2">
        <v>3</v>
      </c>
      <c r="U166" s="2">
        <v>0</v>
      </c>
      <c r="V166" s="2">
        <v>2</v>
      </c>
      <c r="W166" s="2">
        <v>0</v>
      </c>
      <c r="X166" s="2">
        <v>0</v>
      </c>
      <c r="Y166" s="2">
        <v>2</v>
      </c>
      <c r="Z166" s="2">
        <v>0</v>
      </c>
      <c r="AA166" s="2">
        <v>1</v>
      </c>
      <c r="AB166" s="23" t="s">
        <v>139</v>
      </c>
      <c r="AC166" s="11" t="s">
        <v>86</v>
      </c>
      <c r="AD166" s="33">
        <v>7.4</v>
      </c>
      <c r="AE166" s="33">
        <v>7.4</v>
      </c>
      <c r="AF166" s="37">
        <f t="shared" si="2"/>
        <v>1</v>
      </c>
      <c r="AG166" s="33"/>
    </row>
    <row r="167" spans="1:33" s="48" customFormat="1" ht="67.5" customHeight="1" thickBot="1">
      <c r="A167" s="11">
        <v>6</v>
      </c>
      <c r="B167" s="11">
        <v>7</v>
      </c>
      <c r="C167" s="11">
        <v>5</v>
      </c>
      <c r="D167" s="11">
        <v>0</v>
      </c>
      <c r="E167" s="11">
        <v>7</v>
      </c>
      <c r="F167" s="11">
        <v>0</v>
      </c>
      <c r="G167" s="11">
        <v>3</v>
      </c>
      <c r="H167" s="11">
        <v>7</v>
      </c>
      <c r="I167" s="11">
        <v>5</v>
      </c>
      <c r="J167" s="11">
        <v>3</v>
      </c>
      <c r="K167" s="11">
        <v>0</v>
      </c>
      <c r="L167" s="11">
        <v>2</v>
      </c>
      <c r="M167" s="11">
        <v>1</v>
      </c>
      <c r="N167" s="11">
        <v>1</v>
      </c>
      <c r="O167" s="11">
        <v>2</v>
      </c>
      <c r="P167" s="11">
        <v>0</v>
      </c>
      <c r="Q167" s="11">
        <v>0</v>
      </c>
      <c r="R167" s="2">
        <v>7</v>
      </c>
      <c r="S167" s="2">
        <v>5</v>
      </c>
      <c r="T167" s="2">
        <v>3</v>
      </c>
      <c r="U167" s="2">
        <v>0</v>
      </c>
      <c r="V167" s="2">
        <v>1</v>
      </c>
      <c r="W167" s="2">
        <v>0</v>
      </c>
      <c r="X167" s="2">
        <v>0</v>
      </c>
      <c r="Y167" s="11">
        <v>1</v>
      </c>
      <c r="Z167" s="2">
        <v>0</v>
      </c>
      <c r="AA167" s="2">
        <v>0</v>
      </c>
      <c r="AB167" s="27" t="s">
        <v>160</v>
      </c>
      <c r="AC167" s="11" t="s">
        <v>3</v>
      </c>
      <c r="AD167" s="33">
        <v>0</v>
      </c>
      <c r="AE167" s="30">
        <v>0</v>
      </c>
      <c r="AF167" s="37">
        <v>0</v>
      </c>
      <c r="AG167" s="33"/>
    </row>
    <row r="168" spans="1:33" s="48" customFormat="1" ht="48" customHeight="1" thickBot="1">
      <c r="A168" s="1"/>
      <c r="B168" s="1"/>
      <c r="C168" s="1"/>
      <c r="D168" s="1"/>
      <c r="E168" s="1"/>
      <c r="F168" s="1"/>
      <c r="G168" s="1"/>
      <c r="H168" s="11"/>
      <c r="I168" s="1"/>
      <c r="J168" s="1"/>
      <c r="K168" s="1"/>
      <c r="L168" s="1"/>
      <c r="M168" s="1"/>
      <c r="N168" s="1"/>
      <c r="O168" s="1"/>
      <c r="P168" s="1"/>
      <c r="Q168" s="1"/>
      <c r="R168" s="2">
        <v>7</v>
      </c>
      <c r="S168" s="2">
        <v>5</v>
      </c>
      <c r="T168" s="2">
        <v>3</v>
      </c>
      <c r="U168" s="2">
        <v>0</v>
      </c>
      <c r="V168" s="2">
        <v>1</v>
      </c>
      <c r="W168" s="2">
        <v>0</v>
      </c>
      <c r="X168" s="2">
        <v>0</v>
      </c>
      <c r="Y168" s="11">
        <v>1</v>
      </c>
      <c r="Z168" s="2">
        <v>0</v>
      </c>
      <c r="AA168" s="1">
        <v>1</v>
      </c>
      <c r="AB168" s="23" t="s">
        <v>132</v>
      </c>
      <c r="AC168" s="11" t="s">
        <v>86</v>
      </c>
      <c r="AD168" s="33">
        <v>0</v>
      </c>
      <c r="AE168" s="33">
        <v>0</v>
      </c>
      <c r="AF168" s="37">
        <v>0</v>
      </c>
      <c r="AG168" s="33"/>
    </row>
    <row r="169" spans="1:33" s="48" customFormat="1" ht="61.5" customHeight="1" thickBot="1">
      <c r="A169" s="11">
        <v>6</v>
      </c>
      <c r="B169" s="11">
        <v>7</v>
      </c>
      <c r="C169" s="11">
        <v>5</v>
      </c>
      <c r="D169" s="11">
        <v>0</v>
      </c>
      <c r="E169" s="11">
        <v>7</v>
      </c>
      <c r="F169" s="11">
        <v>0</v>
      </c>
      <c r="G169" s="11">
        <v>3</v>
      </c>
      <c r="H169" s="11">
        <v>7</v>
      </c>
      <c r="I169" s="11">
        <v>5</v>
      </c>
      <c r="J169" s="11">
        <v>3</v>
      </c>
      <c r="K169" s="11">
        <v>0</v>
      </c>
      <c r="L169" s="11">
        <v>2</v>
      </c>
      <c r="M169" s="11">
        <v>1</v>
      </c>
      <c r="N169" s="11">
        <v>0</v>
      </c>
      <c r="O169" s="11">
        <v>6</v>
      </c>
      <c r="P169" s="11">
        <v>9</v>
      </c>
      <c r="Q169" s="11">
        <v>0</v>
      </c>
      <c r="R169" s="2">
        <v>7</v>
      </c>
      <c r="S169" s="2">
        <v>5</v>
      </c>
      <c r="T169" s="2">
        <v>3</v>
      </c>
      <c r="U169" s="2">
        <v>0</v>
      </c>
      <c r="V169" s="2">
        <v>2</v>
      </c>
      <c r="W169" s="2">
        <v>0</v>
      </c>
      <c r="X169" s="2">
        <v>0</v>
      </c>
      <c r="Y169" s="11">
        <v>1</v>
      </c>
      <c r="Z169" s="2">
        <v>0</v>
      </c>
      <c r="AA169" s="2">
        <v>0</v>
      </c>
      <c r="AB169" s="23" t="s">
        <v>140</v>
      </c>
      <c r="AC169" s="11" t="s">
        <v>3</v>
      </c>
      <c r="AD169" s="33">
        <v>871.3</v>
      </c>
      <c r="AE169" s="33">
        <v>642.8</v>
      </c>
      <c r="AF169" s="37">
        <f t="shared" si="2"/>
        <v>0.7377481923562492</v>
      </c>
      <c r="AG169" s="33"/>
    </row>
    <row r="170" spans="1:33" s="48" customFormat="1" ht="48" customHeight="1" thickBot="1">
      <c r="A170" s="1"/>
      <c r="B170" s="1"/>
      <c r="C170" s="1"/>
      <c r="D170" s="1"/>
      <c r="E170" s="1"/>
      <c r="F170" s="1"/>
      <c r="G170" s="1"/>
      <c r="H170" s="11"/>
      <c r="I170" s="1"/>
      <c r="J170" s="1"/>
      <c r="K170" s="1"/>
      <c r="L170" s="1"/>
      <c r="M170" s="1"/>
      <c r="N170" s="1"/>
      <c r="O170" s="1"/>
      <c r="P170" s="1"/>
      <c r="Q170" s="1"/>
      <c r="R170" s="2">
        <v>7</v>
      </c>
      <c r="S170" s="2">
        <v>5</v>
      </c>
      <c r="T170" s="2">
        <v>3</v>
      </c>
      <c r="U170" s="2">
        <v>0</v>
      </c>
      <c r="V170" s="2">
        <v>2</v>
      </c>
      <c r="W170" s="2">
        <v>0</v>
      </c>
      <c r="X170" s="2">
        <v>0</v>
      </c>
      <c r="Y170" s="11">
        <v>1</v>
      </c>
      <c r="Z170" s="2">
        <v>0</v>
      </c>
      <c r="AA170" s="1">
        <v>1</v>
      </c>
      <c r="AB170" s="23" t="s">
        <v>141</v>
      </c>
      <c r="AC170" s="11" t="s">
        <v>86</v>
      </c>
      <c r="AD170" s="33">
        <v>3</v>
      </c>
      <c r="AE170" s="33">
        <v>3</v>
      </c>
      <c r="AF170" s="37">
        <f t="shared" si="2"/>
        <v>1</v>
      </c>
      <c r="AG170" s="33"/>
    </row>
    <row r="171" spans="1:33" s="48" customFormat="1" ht="64.5" customHeight="1" thickBot="1">
      <c r="A171" s="11">
        <v>6</v>
      </c>
      <c r="B171" s="11">
        <v>7</v>
      </c>
      <c r="C171" s="11">
        <v>5</v>
      </c>
      <c r="D171" s="11">
        <v>0</v>
      </c>
      <c r="E171" s="11">
        <v>7</v>
      </c>
      <c r="F171" s="11">
        <v>0</v>
      </c>
      <c r="G171" s="11">
        <v>3</v>
      </c>
      <c r="H171" s="11">
        <v>7</v>
      </c>
      <c r="I171" s="11">
        <v>5</v>
      </c>
      <c r="J171" s="11">
        <v>3</v>
      </c>
      <c r="K171" s="11">
        <v>0</v>
      </c>
      <c r="L171" s="11">
        <v>2</v>
      </c>
      <c r="M171" s="11" t="s">
        <v>23</v>
      </c>
      <c r="N171" s="11">
        <v>1</v>
      </c>
      <c r="O171" s="11">
        <v>2</v>
      </c>
      <c r="P171" s="11">
        <v>0</v>
      </c>
      <c r="Q171" s="11">
        <v>0</v>
      </c>
      <c r="R171" s="2">
        <v>7</v>
      </c>
      <c r="S171" s="2">
        <v>5</v>
      </c>
      <c r="T171" s="2">
        <v>3</v>
      </c>
      <c r="U171" s="2">
        <v>0</v>
      </c>
      <c r="V171" s="2">
        <v>3</v>
      </c>
      <c r="W171" s="2">
        <v>0</v>
      </c>
      <c r="X171" s="2">
        <v>0</v>
      </c>
      <c r="Y171" s="11">
        <v>2</v>
      </c>
      <c r="Z171" s="2">
        <v>0</v>
      </c>
      <c r="AA171" s="2">
        <v>0</v>
      </c>
      <c r="AB171" s="27" t="s">
        <v>161</v>
      </c>
      <c r="AC171" s="11" t="s">
        <v>3</v>
      </c>
      <c r="AD171" s="33">
        <v>0</v>
      </c>
      <c r="AE171" s="33">
        <v>0</v>
      </c>
      <c r="AF171" s="37">
        <v>0</v>
      </c>
      <c r="AG171" s="33"/>
    </row>
    <row r="172" spans="1:33" s="48" customFormat="1" ht="48" customHeight="1" thickBot="1">
      <c r="A172" s="1"/>
      <c r="B172" s="1"/>
      <c r="C172" s="1"/>
      <c r="D172" s="1"/>
      <c r="E172" s="1"/>
      <c r="F172" s="1"/>
      <c r="G172" s="1"/>
      <c r="H172" s="11"/>
      <c r="I172" s="1"/>
      <c r="J172" s="1"/>
      <c r="K172" s="1"/>
      <c r="L172" s="1"/>
      <c r="M172" s="1"/>
      <c r="N172" s="1"/>
      <c r="O172" s="1"/>
      <c r="P172" s="1"/>
      <c r="Q172" s="1"/>
      <c r="R172" s="2">
        <v>7</v>
      </c>
      <c r="S172" s="2">
        <v>5</v>
      </c>
      <c r="T172" s="2">
        <v>3</v>
      </c>
      <c r="U172" s="2">
        <v>0</v>
      </c>
      <c r="V172" s="2">
        <v>3</v>
      </c>
      <c r="W172" s="2">
        <v>0</v>
      </c>
      <c r="X172" s="2">
        <v>0</v>
      </c>
      <c r="Y172" s="11">
        <v>2</v>
      </c>
      <c r="Z172" s="2">
        <v>0</v>
      </c>
      <c r="AA172" s="1">
        <v>1</v>
      </c>
      <c r="AB172" s="23" t="s">
        <v>132</v>
      </c>
      <c r="AC172" s="11" t="s">
        <v>86</v>
      </c>
      <c r="AD172" s="33">
        <v>0</v>
      </c>
      <c r="AE172" s="33">
        <v>0</v>
      </c>
      <c r="AF172" s="37">
        <v>0</v>
      </c>
      <c r="AG172" s="33"/>
    </row>
    <row r="173" spans="1:33" s="48" customFormat="1" ht="54.75" customHeight="1" thickBot="1">
      <c r="A173" s="11">
        <v>6</v>
      </c>
      <c r="B173" s="11">
        <v>7</v>
      </c>
      <c r="C173" s="11">
        <v>5</v>
      </c>
      <c r="D173" s="11">
        <v>0</v>
      </c>
      <c r="E173" s="11">
        <v>7</v>
      </c>
      <c r="F173" s="11">
        <v>0</v>
      </c>
      <c r="G173" s="11">
        <v>3</v>
      </c>
      <c r="H173" s="11">
        <v>7</v>
      </c>
      <c r="I173" s="11">
        <v>5</v>
      </c>
      <c r="J173" s="11">
        <v>3</v>
      </c>
      <c r="K173" s="11">
        <v>0</v>
      </c>
      <c r="L173" s="11">
        <v>2</v>
      </c>
      <c r="M173" s="11" t="s">
        <v>23</v>
      </c>
      <c r="N173" s="11">
        <v>0</v>
      </c>
      <c r="O173" s="11">
        <v>6</v>
      </c>
      <c r="P173" s="11">
        <v>9</v>
      </c>
      <c r="Q173" s="11">
        <v>0</v>
      </c>
      <c r="R173" s="2">
        <v>7</v>
      </c>
      <c r="S173" s="2">
        <v>5</v>
      </c>
      <c r="T173" s="2">
        <v>3</v>
      </c>
      <c r="U173" s="2">
        <v>0</v>
      </c>
      <c r="V173" s="2">
        <v>4</v>
      </c>
      <c r="W173" s="2">
        <v>0</v>
      </c>
      <c r="X173" s="2">
        <v>0</v>
      </c>
      <c r="Y173" s="11">
        <v>1</v>
      </c>
      <c r="Z173" s="2">
        <v>0</v>
      </c>
      <c r="AA173" s="2">
        <v>0</v>
      </c>
      <c r="AB173" s="23" t="s">
        <v>142</v>
      </c>
      <c r="AC173" s="11" t="s">
        <v>3</v>
      </c>
      <c r="AD173" s="33">
        <v>8.8</v>
      </c>
      <c r="AE173" s="33">
        <v>6.5</v>
      </c>
      <c r="AF173" s="37">
        <f t="shared" si="2"/>
        <v>0.7386363636363635</v>
      </c>
      <c r="AG173" s="33"/>
    </row>
    <row r="174" spans="1:33" s="48" customFormat="1" ht="48" customHeight="1" thickBot="1">
      <c r="A174" s="1"/>
      <c r="B174" s="1"/>
      <c r="C174" s="1"/>
      <c r="D174" s="1"/>
      <c r="E174" s="1"/>
      <c r="F174" s="1"/>
      <c r="G174" s="1"/>
      <c r="H174" s="11"/>
      <c r="I174" s="1"/>
      <c r="J174" s="1"/>
      <c r="K174" s="1"/>
      <c r="L174" s="1"/>
      <c r="M174" s="1"/>
      <c r="N174" s="1"/>
      <c r="O174" s="1"/>
      <c r="P174" s="1"/>
      <c r="Q174" s="1"/>
      <c r="R174" s="2">
        <v>7</v>
      </c>
      <c r="S174" s="2">
        <v>5</v>
      </c>
      <c r="T174" s="2">
        <v>3</v>
      </c>
      <c r="U174" s="2">
        <v>0</v>
      </c>
      <c r="V174" s="2">
        <v>4</v>
      </c>
      <c r="W174" s="2">
        <v>0</v>
      </c>
      <c r="X174" s="2">
        <v>0</v>
      </c>
      <c r="Y174" s="11">
        <v>1</v>
      </c>
      <c r="Z174" s="2">
        <v>0</v>
      </c>
      <c r="AA174" s="1">
        <v>1</v>
      </c>
      <c r="AB174" s="23" t="s">
        <v>141</v>
      </c>
      <c r="AC174" s="11" t="s">
        <v>86</v>
      </c>
      <c r="AD174" s="33">
        <v>3</v>
      </c>
      <c r="AE174" s="33">
        <v>3</v>
      </c>
      <c r="AF174" s="37">
        <f t="shared" si="2"/>
        <v>1</v>
      </c>
      <c r="AG174" s="33"/>
    </row>
    <row r="175" spans="1:33" s="48" customFormat="1" ht="48" customHeight="1" thickBot="1">
      <c r="A175" s="1">
        <v>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7</v>
      </c>
      <c r="I175" s="1">
        <v>5</v>
      </c>
      <c r="J175" s="1">
        <v>4</v>
      </c>
      <c r="K175" s="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2">
        <v>7</v>
      </c>
      <c r="S175" s="2">
        <v>5</v>
      </c>
      <c r="T175" s="1">
        <v>4</v>
      </c>
      <c r="U175" s="2">
        <v>0</v>
      </c>
      <c r="V175" s="1">
        <v>0</v>
      </c>
      <c r="W175" s="2">
        <v>0</v>
      </c>
      <c r="X175" s="2">
        <v>0</v>
      </c>
      <c r="Y175" s="1">
        <v>0</v>
      </c>
      <c r="Z175" s="2">
        <v>0</v>
      </c>
      <c r="AA175" s="1">
        <v>0</v>
      </c>
      <c r="AB175" s="34" t="s">
        <v>143</v>
      </c>
      <c r="AC175" s="11" t="s">
        <v>3</v>
      </c>
      <c r="AD175" s="35">
        <f>SUM(AD176)</f>
        <v>3942</v>
      </c>
      <c r="AE175" s="35">
        <f>SUM(AE176)</f>
        <v>3671.5</v>
      </c>
      <c r="AF175" s="37">
        <f t="shared" si="2"/>
        <v>0.9313800101471335</v>
      </c>
      <c r="AG175" s="66" t="s">
        <v>52</v>
      </c>
    </row>
    <row r="176" spans="1:33" s="48" customFormat="1" ht="48" customHeight="1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>
        <v>7</v>
      </c>
      <c r="S176" s="2">
        <v>5</v>
      </c>
      <c r="T176" s="1">
        <v>4</v>
      </c>
      <c r="U176" s="2">
        <v>0</v>
      </c>
      <c r="V176" s="1">
        <v>1</v>
      </c>
      <c r="W176" s="2">
        <v>0</v>
      </c>
      <c r="X176" s="2">
        <v>0</v>
      </c>
      <c r="Y176" s="1">
        <v>0</v>
      </c>
      <c r="Z176" s="2">
        <v>0</v>
      </c>
      <c r="AA176" s="1">
        <v>0</v>
      </c>
      <c r="AB176" s="34" t="s">
        <v>144</v>
      </c>
      <c r="AC176" s="11" t="s">
        <v>3</v>
      </c>
      <c r="AD176" s="35">
        <f>SUM(AD178+AD180)</f>
        <v>3942</v>
      </c>
      <c r="AE176" s="35">
        <f>SUM(AE178+AE180)</f>
        <v>3671.5</v>
      </c>
      <c r="AF176" s="37">
        <f t="shared" si="2"/>
        <v>0.9313800101471335</v>
      </c>
      <c r="AG176" s="35"/>
    </row>
    <row r="177" spans="1:33" s="48" customFormat="1" ht="80.25" customHeight="1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>
        <v>7</v>
      </c>
      <c r="S177" s="2">
        <v>5</v>
      </c>
      <c r="T177" s="1">
        <v>4</v>
      </c>
      <c r="U177" s="2">
        <v>0</v>
      </c>
      <c r="V177" s="1">
        <v>1</v>
      </c>
      <c r="W177" s="2">
        <v>0</v>
      </c>
      <c r="X177" s="2">
        <v>0</v>
      </c>
      <c r="Y177" s="1">
        <v>0</v>
      </c>
      <c r="Z177" s="2">
        <v>0</v>
      </c>
      <c r="AA177" s="1">
        <v>1</v>
      </c>
      <c r="AB177" s="34" t="s">
        <v>145</v>
      </c>
      <c r="AC177" s="11" t="s">
        <v>2</v>
      </c>
      <c r="AD177" s="36">
        <v>100</v>
      </c>
      <c r="AE177" s="35">
        <v>100</v>
      </c>
      <c r="AF177" s="37">
        <f t="shared" si="2"/>
        <v>1</v>
      </c>
      <c r="AG177" s="36"/>
    </row>
    <row r="178" spans="1:33" s="48" customFormat="1" ht="76.5" customHeight="1" thickBot="1">
      <c r="A178" s="1">
        <v>6</v>
      </c>
      <c r="B178" s="1">
        <v>7</v>
      </c>
      <c r="C178" s="1">
        <v>5</v>
      </c>
      <c r="D178" s="1">
        <v>1</v>
      </c>
      <c r="E178" s="1">
        <v>0</v>
      </c>
      <c r="F178" s="1">
        <v>0</v>
      </c>
      <c r="G178" s="1">
        <v>3</v>
      </c>
      <c r="H178" s="1">
        <v>7</v>
      </c>
      <c r="I178" s="1">
        <v>5</v>
      </c>
      <c r="J178" s="1">
        <v>4</v>
      </c>
      <c r="K178" s="1">
        <v>0</v>
      </c>
      <c r="L178" s="1">
        <v>1</v>
      </c>
      <c r="M178" s="1">
        <v>1</v>
      </c>
      <c r="N178" s="1">
        <v>0</v>
      </c>
      <c r="O178" s="1">
        <v>5</v>
      </c>
      <c r="P178" s="1">
        <v>6</v>
      </c>
      <c r="Q178" s="1">
        <v>0</v>
      </c>
      <c r="R178" s="2">
        <v>7</v>
      </c>
      <c r="S178" s="2">
        <v>5</v>
      </c>
      <c r="T178" s="1">
        <v>4</v>
      </c>
      <c r="U178" s="2">
        <v>0</v>
      </c>
      <c r="V178" s="1">
        <v>1</v>
      </c>
      <c r="W178" s="2">
        <v>0</v>
      </c>
      <c r="X178" s="2">
        <v>0</v>
      </c>
      <c r="Y178" s="1">
        <v>1</v>
      </c>
      <c r="Z178" s="2">
        <v>0</v>
      </c>
      <c r="AA178" s="1">
        <v>0</v>
      </c>
      <c r="AB178" s="27" t="s">
        <v>162</v>
      </c>
      <c r="AC178" s="11" t="s">
        <v>3</v>
      </c>
      <c r="AD178" s="33">
        <v>3726</v>
      </c>
      <c r="AE178" s="35">
        <v>3458.6</v>
      </c>
      <c r="AF178" s="37">
        <f t="shared" si="2"/>
        <v>0.9282340311325818</v>
      </c>
      <c r="AG178" s="33"/>
    </row>
    <row r="179" spans="1:33" s="48" customFormat="1" ht="64.5" customHeight="1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>
        <v>7</v>
      </c>
      <c r="S179" s="2">
        <v>5</v>
      </c>
      <c r="T179" s="1">
        <v>4</v>
      </c>
      <c r="U179" s="2">
        <v>0</v>
      </c>
      <c r="V179" s="1">
        <v>1</v>
      </c>
      <c r="W179" s="2">
        <v>0</v>
      </c>
      <c r="X179" s="2">
        <v>0</v>
      </c>
      <c r="Y179" s="1">
        <v>1</v>
      </c>
      <c r="Z179" s="2">
        <v>0</v>
      </c>
      <c r="AA179" s="1">
        <v>1</v>
      </c>
      <c r="AB179" s="34" t="s">
        <v>146</v>
      </c>
      <c r="AC179" s="11" t="s">
        <v>2</v>
      </c>
      <c r="AD179" s="36">
        <v>100</v>
      </c>
      <c r="AE179" s="36">
        <v>100</v>
      </c>
      <c r="AF179" s="37">
        <f t="shared" si="2"/>
        <v>1</v>
      </c>
      <c r="AG179" s="36"/>
    </row>
    <row r="180" spans="1:33" s="48" customFormat="1" ht="85.5" customHeight="1" thickBot="1">
      <c r="A180" s="1">
        <v>6</v>
      </c>
      <c r="B180" s="1">
        <v>6</v>
      </c>
      <c r="C180" s="1">
        <v>5</v>
      </c>
      <c r="D180" s="1">
        <v>1</v>
      </c>
      <c r="E180" s="1">
        <v>0</v>
      </c>
      <c r="F180" s="1">
        <v>0</v>
      </c>
      <c r="G180" s="1">
        <v>3</v>
      </c>
      <c r="H180" s="1">
        <v>7</v>
      </c>
      <c r="I180" s="1">
        <v>5</v>
      </c>
      <c r="J180" s="1">
        <v>4</v>
      </c>
      <c r="K180" s="1">
        <v>0</v>
      </c>
      <c r="L180" s="1">
        <v>1</v>
      </c>
      <c r="M180" s="1">
        <v>1</v>
      </c>
      <c r="N180" s="1">
        <v>0</v>
      </c>
      <c r="O180" s="1">
        <v>5</v>
      </c>
      <c r="P180" s="1">
        <v>6</v>
      </c>
      <c r="Q180" s="1">
        <v>0</v>
      </c>
      <c r="R180" s="2">
        <v>7</v>
      </c>
      <c r="S180" s="2">
        <v>5</v>
      </c>
      <c r="T180" s="1">
        <v>4</v>
      </c>
      <c r="U180" s="2">
        <v>0</v>
      </c>
      <c r="V180" s="1">
        <v>1</v>
      </c>
      <c r="W180" s="2">
        <v>0</v>
      </c>
      <c r="X180" s="2">
        <v>0</v>
      </c>
      <c r="Y180" s="1">
        <v>2</v>
      </c>
      <c r="Z180" s="2">
        <v>0</v>
      </c>
      <c r="AA180" s="1">
        <v>0</v>
      </c>
      <c r="AB180" s="27" t="s">
        <v>163</v>
      </c>
      <c r="AC180" s="11" t="s">
        <v>3</v>
      </c>
      <c r="AD180" s="35">
        <v>216</v>
      </c>
      <c r="AE180" s="33">
        <v>212.9</v>
      </c>
      <c r="AF180" s="37">
        <f t="shared" si="2"/>
        <v>0.9856481481481482</v>
      </c>
      <c r="AG180" s="35"/>
    </row>
    <row r="181" spans="1:33" s="48" customFormat="1" ht="69" customHeight="1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>
        <v>7</v>
      </c>
      <c r="S181" s="2">
        <v>5</v>
      </c>
      <c r="T181" s="1">
        <v>4</v>
      </c>
      <c r="U181" s="2">
        <v>0</v>
      </c>
      <c r="V181" s="1">
        <v>1</v>
      </c>
      <c r="W181" s="2">
        <v>0</v>
      </c>
      <c r="X181" s="2">
        <v>0</v>
      </c>
      <c r="Y181" s="1">
        <v>2</v>
      </c>
      <c r="Z181" s="2">
        <v>0</v>
      </c>
      <c r="AA181" s="1">
        <v>1</v>
      </c>
      <c r="AB181" s="34" t="s">
        <v>145</v>
      </c>
      <c r="AC181" s="11" t="s">
        <v>2</v>
      </c>
      <c r="AD181" s="36">
        <v>100</v>
      </c>
      <c r="AE181" s="36">
        <v>100</v>
      </c>
      <c r="AF181" s="37">
        <f t="shared" si="2"/>
        <v>1</v>
      </c>
      <c r="AG181" s="36"/>
    </row>
    <row r="182" spans="1:33" s="48" customFormat="1" ht="41.25" customHeight="1" thickBot="1">
      <c r="A182" s="11">
        <v>6</v>
      </c>
      <c r="B182" s="11">
        <v>7</v>
      </c>
      <c r="C182" s="11">
        <v>5</v>
      </c>
      <c r="D182" s="11">
        <v>0</v>
      </c>
      <c r="E182" s="11">
        <v>7</v>
      </c>
      <c r="F182" s="11">
        <v>0</v>
      </c>
      <c r="G182" s="11">
        <v>9</v>
      </c>
      <c r="H182" s="11">
        <v>7</v>
      </c>
      <c r="I182" s="11">
        <v>5</v>
      </c>
      <c r="J182" s="11">
        <v>9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34" t="s">
        <v>14</v>
      </c>
      <c r="AC182" s="11" t="s">
        <v>3</v>
      </c>
      <c r="AD182" s="35">
        <f>SUM(AD183+AD184)</f>
        <v>4632.3</v>
      </c>
      <c r="AE182" s="35">
        <f>SUM(AE183+AE184)</f>
        <v>4553.1</v>
      </c>
      <c r="AF182" s="37">
        <f t="shared" si="2"/>
        <v>0.9829026617447056</v>
      </c>
      <c r="AG182" s="66" t="s">
        <v>52</v>
      </c>
    </row>
    <row r="183" spans="1:33" s="48" customFormat="1" ht="48" customHeight="1" thickBot="1">
      <c r="A183" s="11">
        <v>6</v>
      </c>
      <c r="B183" s="11">
        <v>7</v>
      </c>
      <c r="C183" s="11">
        <v>5</v>
      </c>
      <c r="D183" s="11">
        <v>0</v>
      </c>
      <c r="E183" s="11">
        <v>7</v>
      </c>
      <c r="F183" s="11">
        <v>0</v>
      </c>
      <c r="G183" s="11">
        <v>9</v>
      </c>
      <c r="H183" s="11">
        <v>7</v>
      </c>
      <c r="I183" s="11">
        <v>5</v>
      </c>
      <c r="J183" s="11">
        <v>9</v>
      </c>
      <c r="K183" s="11">
        <v>0</v>
      </c>
      <c r="L183" s="11">
        <v>1</v>
      </c>
      <c r="M183" s="11">
        <v>2</v>
      </c>
      <c r="N183" s="11">
        <v>0</v>
      </c>
      <c r="O183" s="11">
        <v>0</v>
      </c>
      <c r="P183" s="11">
        <v>1</v>
      </c>
      <c r="Q183" s="1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34" t="s">
        <v>15</v>
      </c>
      <c r="AC183" s="11" t="s">
        <v>3</v>
      </c>
      <c r="AD183" s="35">
        <v>1805.7</v>
      </c>
      <c r="AE183" s="36">
        <v>1798.6</v>
      </c>
      <c r="AF183" s="37">
        <f t="shared" si="2"/>
        <v>0.9960680068671428</v>
      </c>
      <c r="AG183" s="35"/>
    </row>
    <row r="184" spans="1:33" s="48" customFormat="1" ht="48" customHeight="1" thickBot="1">
      <c r="A184" s="11">
        <v>6</v>
      </c>
      <c r="B184" s="11">
        <v>7</v>
      </c>
      <c r="C184" s="11">
        <v>5</v>
      </c>
      <c r="D184" s="11">
        <v>0</v>
      </c>
      <c r="E184" s="11">
        <v>7</v>
      </c>
      <c r="F184" s="11">
        <v>0</v>
      </c>
      <c r="G184" s="11">
        <v>9</v>
      </c>
      <c r="H184" s="11">
        <v>7</v>
      </c>
      <c r="I184" s="11">
        <v>5</v>
      </c>
      <c r="J184" s="11">
        <v>9</v>
      </c>
      <c r="K184" s="11">
        <v>0</v>
      </c>
      <c r="L184" s="11">
        <v>1</v>
      </c>
      <c r="M184" s="11">
        <v>2</v>
      </c>
      <c r="N184" s="11">
        <v>0</v>
      </c>
      <c r="O184" s="11">
        <v>0</v>
      </c>
      <c r="P184" s="11">
        <v>2</v>
      </c>
      <c r="Q184" s="1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34" t="s">
        <v>16</v>
      </c>
      <c r="AC184" s="11" t="s">
        <v>3</v>
      </c>
      <c r="AD184" s="35">
        <v>2826.6</v>
      </c>
      <c r="AE184" s="35">
        <v>2754.5</v>
      </c>
      <c r="AF184" s="37">
        <f t="shared" si="2"/>
        <v>0.9744923229321446</v>
      </c>
      <c r="AG184" s="35"/>
    </row>
    <row r="185" spans="10:45" s="12" customFormat="1" ht="20.25" customHeight="1">
      <c r="J185" s="87" t="s">
        <v>44</v>
      </c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0:45" s="12" customFormat="1" ht="16.5" customHeight="1">
      <c r="J186" s="77" t="s">
        <v>45</v>
      </c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52">
        <v>1</v>
      </c>
      <c r="AD186" s="51"/>
      <c r="AE186" s="51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0:45" s="12" customFormat="1" ht="12.75">
      <c r="J187" s="77" t="s">
        <v>46</v>
      </c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14">
        <v>0.95</v>
      </c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0:45" s="12" customFormat="1" ht="12.75">
      <c r="J188" s="77" t="s">
        <v>47</v>
      </c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53">
        <f>SUM(AC186/AC187)</f>
        <v>1.0526315789473684</v>
      </c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0:45" s="12" customFormat="1" ht="12.75">
      <c r="J189" s="77"/>
      <c r="K189" s="77" t="s">
        <v>48</v>
      </c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15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2:45" s="12" customFormat="1" ht="33.75" customHeight="1">
      <c r="B190" s="77" t="s">
        <v>196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AB190" s="81" t="s">
        <v>197</v>
      </c>
      <c r="AC190" s="81"/>
      <c r="AD190" s="81"/>
      <c r="AE190" s="81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12" customFormat="1" ht="37.5" customHeight="1">
      <c r="A191" s="77" t="s">
        <v>49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56"/>
      <c r="AB191" s="57"/>
      <c r="AC191" s="57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33" ht="14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7"/>
      <c r="AC192" s="18"/>
      <c r="AD192" s="18"/>
      <c r="AE192" s="18"/>
      <c r="AF192" s="18"/>
      <c r="AG192" s="18"/>
    </row>
    <row r="193" spans="1:33" ht="14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7"/>
      <c r="AC193" s="18"/>
      <c r="AD193" s="18"/>
      <c r="AE193" s="18"/>
      <c r="AF193" s="18"/>
      <c r="AG193" s="18"/>
    </row>
  </sheetData>
  <sheetProtection/>
  <mergeCells count="28">
    <mergeCell ref="J186:AB186"/>
    <mergeCell ref="J185:AG185"/>
    <mergeCell ref="AB12:AB14"/>
    <mergeCell ref="AC12:AC14"/>
    <mergeCell ref="A191:X191"/>
    <mergeCell ref="J189:AB189"/>
    <mergeCell ref="B190:Y190"/>
    <mergeCell ref="AB190:AE190"/>
    <mergeCell ref="J187:AB187"/>
    <mergeCell ref="J188:AB188"/>
    <mergeCell ref="C7:AE7"/>
    <mergeCell ref="C8:AE8"/>
    <mergeCell ref="C9:AE9"/>
    <mergeCell ref="C10:AE10"/>
    <mergeCell ref="C11:AE11"/>
    <mergeCell ref="A13:C14"/>
    <mergeCell ref="A12:Q12"/>
    <mergeCell ref="R12:AA14"/>
    <mergeCell ref="AF1:AG1"/>
    <mergeCell ref="C6:AE6"/>
    <mergeCell ref="C3:AG3"/>
    <mergeCell ref="D13:E14"/>
    <mergeCell ref="F13:G14"/>
    <mergeCell ref="H13:Q14"/>
    <mergeCell ref="C2:AE2"/>
    <mergeCell ref="C4:AE4"/>
    <mergeCell ref="C5:AE5"/>
    <mergeCell ref="AD12:AG13"/>
  </mergeCells>
  <printOptions/>
  <pageMargins left="0" right="0" top="0" bottom="0" header="0.1968503937007874" footer="0"/>
  <pageSetup fitToHeight="0" fitToWidth="1" horizontalDpi="600" verticalDpi="600" orientation="landscape" paperSize="9" scale="65" r:id="rId1"/>
  <rowBreaks count="1" manualBreakCount="1">
    <brk id="17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2022-08-11T12:32:34Z</cp:lastPrinted>
  <dcterms:created xsi:type="dcterms:W3CDTF">2011-12-09T07:36:49Z</dcterms:created>
  <dcterms:modified xsi:type="dcterms:W3CDTF">2022-08-11T14:16:04Z</dcterms:modified>
  <cp:category/>
  <cp:version/>
  <cp:contentType/>
  <cp:contentStatus/>
</cp:coreProperties>
</file>