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480" windowHeight="11292" tabRatio="710" activeTab="0"/>
  </bookViews>
  <sheets>
    <sheet name="ОБАС " sheetId="1" r:id="rId1"/>
    <sheet name="Лист1" sheetId="2" r:id="rId2"/>
  </sheets>
  <definedNames>
    <definedName name="_xlnm.Print_Area" localSheetId="0">'ОБАС '!$A$1:$AG$188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<sst xmlns="http://schemas.openxmlformats.org/spreadsheetml/2006/main" count="413" uniqueCount="199">
  <si>
    <t>тыс. рублей</t>
  </si>
  <si>
    <t>единиц</t>
  </si>
  <si>
    <t>процент</t>
  </si>
  <si>
    <t>тыс.руб.</t>
  </si>
  <si>
    <t>Показатель 3 "Доля охвата дошкольным образованием детей в возрасте 3-7 лет"</t>
  </si>
  <si>
    <t>Показатель 4 "Доля охвата предшкольным образованием детей в возрасте 5-7 лет"</t>
  </si>
  <si>
    <t>Показатель 2 "Доля школьников, обучающихся по ФГОС, в общей численности школьников"</t>
  </si>
  <si>
    <t>Задача 4 "Обеспечение условий для воспитания разносторонне-развитой творческой личности в условиях современного социума"</t>
  </si>
  <si>
    <t>Показатель 2 "Доля учащихся, охваченных организованными формами духовно-нравственного воспитания"</t>
  </si>
  <si>
    <t>Задача 5 "Обеспечение комплексной работы по сохранению и укреплению здоровья школьников"</t>
  </si>
  <si>
    <t>Показатель 1 "Доля детей, охваченных организованными формами отдыха и оздоровления"</t>
  </si>
  <si>
    <t>Показатель 1 "Доля общеобразовательных учреждений, в которых проведен текущий ремонт зданий и помещений, в общей численности общеобразовательных учреждений Селижаровского района"</t>
  </si>
  <si>
    <t>Показатель 1 "Доля обучающихся, пользующихся школьным автотранспортом"</t>
  </si>
  <si>
    <t xml:space="preserve">Показатель 1 "Доля обучающихся, принявших участие в районных мероприятиях различной направленности, направленных на развитие творческих способностей" </t>
  </si>
  <si>
    <t>Обеспечивающая подпрограмма</t>
  </si>
  <si>
    <t>Показатель 2 "Доля обучающихся, стоящих на учете в КДН и ЗП, охваченных организованными формами отдыха и занятости"</t>
  </si>
  <si>
    <t>да/нет</t>
  </si>
  <si>
    <t>да</t>
  </si>
  <si>
    <t>Показатель 1 "Доля детей из семей, находящихся в трудной жизненной ситуации, охваченных организованными формами отдыха и занятости в каникулярное время"</t>
  </si>
  <si>
    <t>Показатель 1 "Количество обучающихся, пользующихся льготными  проездными билетами в период учебного года"</t>
  </si>
  <si>
    <t>чел.</t>
  </si>
  <si>
    <t>S</t>
  </si>
  <si>
    <t>количество</t>
  </si>
  <si>
    <t>(да, нет)</t>
  </si>
  <si>
    <t>Отчет</t>
  </si>
  <si>
    <t xml:space="preserve">         (указывается отчетный финансовый год)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</si>
  <si>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</si>
  <si>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</si>
  <si>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</si>
  <si>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</si>
  <si>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</si>
  <si>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</si>
  <si>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</si>
  <si>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</si>
  <si>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 целевой статьи расхода бюджета</t>
  </si>
  <si>
    <t>_____</t>
  </si>
  <si>
    <t>индексы освоения бюджетных средств и достижения плановых значений показателей</t>
  </si>
  <si>
    <t>причины отклонений от плана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</si>
  <si>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</si>
  <si>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</si>
  <si>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</si>
  <si>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</si>
  <si>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</si>
  <si>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</si>
  <si>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Показатель 1 "Количество учащихся, посетивших Тверской императорский путевой дворец в рамках реализации проекта "Нас пригласили во Дворец!"</t>
  </si>
  <si>
    <t>Мероприятие 1.002 "Предоставление бюджетных ассигнований на повышение уровня профессионального мастерства педагогов дополнительного образования детей"</t>
  </si>
  <si>
    <t xml:space="preserve">отсутствие подтверждающих документов для оплаты за фактически полученные услуги </t>
  </si>
  <si>
    <t>Факт</t>
  </si>
  <si>
    <t xml:space="preserve">Программа, всего </t>
  </si>
  <si>
    <t>Цель 1 "Обеспечение позитивной социализации и учебной успешности каждого ребёнка, усиление вклада образования в развитии экономики с учётом изменения культурной, социальной и технологической среды"</t>
  </si>
  <si>
    <t>_</t>
  </si>
  <si>
    <t>Показатель 1 "Повышение уровня удовлетворенности населения Селижаровского района качеством общеобразовательных услуг и их доступностью"</t>
  </si>
  <si>
    <t>Показатель 2 "Увеличение доли охвата детей образовательными услугами в муниципальных дошкольных образовательных организациях"</t>
  </si>
  <si>
    <t>Показатель 3 "Сохранение доли выпускников муниципальных общеобразовательных организаций, получивших аттестат о среднем образовании"</t>
  </si>
  <si>
    <t>Показатель 4 "Увеличение доли охвата детей образовательными услугами в муниципальных организациях дополнительного образования"</t>
  </si>
  <si>
    <t>Ппоказатель 5 "Сохранение мер социальной поддержки педагогических работников"</t>
  </si>
  <si>
    <t>Подпрограмма 1 "Повышение доступности и качества дошкольного образования"</t>
  </si>
  <si>
    <t>Задача 1 "Совершенствование мер предоставления общедоступного и бесплатного дошкольного образования"</t>
  </si>
  <si>
    <t>Показатель 1 "Численность воспитанников программ дошкольного образования"</t>
  </si>
  <si>
    <t>Показатель 3 "Число воспитанников в расчете на одного педагогического работника"</t>
  </si>
  <si>
    <t>Показатель 1 "Доля участников опроса, удовлетворенных качеством предоставляемых образовательных услуг дошкольного образования, от общего количества участников опроса"</t>
  </si>
  <si>
    <t>Административное мероприятие 1. 002 "Проведение методических мероприятий, направленных на развитие дошкольного образования"</t>
  </si>
  <si>
    <t>Показатель 1 «Доля детей в возрасте 1-6 лет, получающих дошкольную образовательную услугу и (или) услугу по их содержанию в муниципальных образовательных организациях в общей численности детей в возрасте 1-6 лет"</t>
  </si>
  <si>
    <t>Показатель 2«Доля детей в возрасте 1-6 лет, стоящих на учете для определения в муниципальные дошкольные образовательные организация, в общей численности детей в возрасте 1-6 лет"</t>
  </si>
  <si>
    <t>Мероприятие 1.003 "Предоставление компенсации части родительской платы за присмотр за ребенком в организациях, реализующих основную общеобразовательную программу дошкольного образования"</t>
  </si>
  <si>
    <t>Показатель 1 "Доля компенсации части родительской платы за присмотр за ребенком в организациях,  в расходах на содержание дошкольного образования"</t>
  </si>
  <si>
    <t xml:space="preserve">Показатель 1 "Средний размер субвенции в расчете на одного обучающегося в муниципальных дошкольных образовательных организациях на получение дошкольного образования в год" </t>
  </si>
  <si>
    <t>Мероприятие 1.005"Создание условий для осуществления присмотра и ухода за детьми, содержание детей в муниципальных дошкольных образовательных организациях за счет средств от оказания платных услуг"</t>
  </si>
  <si>
    <t>Показатель 1 "Доля средств от оказания платных услуг в расходах на содержание организаций дошкольного образования"</t>
  </si>
  <si>
    <t>Административное мероприятие 1.006 "Проведение работы по сбору информации о дошкольных организациях, нуждающихся в современной инфроструктуре, в соответствии с требованиями действующего законодательства "</t>
  </si>
  <si>
    <t>Показатель 1 "Доля муниципальных дошкольных организаций,  нуждающихся в современной инфроструктуре, в соответствии с требованиями действующего законодательства"</t>
  </si>
  <si>
    <t xml:space="preserve">Мероприятие 1.007 "Предоставление бюджетных ассигнований на создание условий для осуществления присмотра и ухода за детьми, содержание детей в муниципальных дошкольных образовательных организациях" </t>
  </si>
  <si>
    <t>Показатель 1 "Доля муниципальных дошкольных образовательных организаций имеющих пролицензированные медицинские кабинеты в общей численности дошкольных организаций"</t>
  </si>
  <si>
    <t>Показатель 1 "Доля дошкольных образовательных организаций, соответствующих  требованиям комплексной безопасности"</t>
  </si>
  <si>
    <t>Мероприятие 1.009 "Предоставление бюджетных ассигнований на повышение уровня профессионального мастерства педагогов дошкольного образования"</t>
  </si>
  <si>
    <t>Показатель 1 "Доля педагогических кадров, прошедших повышение квалификации"</t>
  </si>
  <si>
    <t>кол-во</t>
  </si>
  <si>
    <t>Показатель 1 "Количество дошкольных образовательных учреждений,в которых проведен текущий ремонт"</t>
  </si>
  <si>
    <t>Задача 2 "Повышение заработной платы работников детских дошкольных учреждений в целях реализации Указов Президента"</t>
  </si>
  <si>
    <t>Мероприятие 2.001 "Расходы на повышение заработной платы работников детских дошкольных учреждений в связи с увеличением минимального размера оплаты труда за счет субсидий из областного бюджета"</t>
  </si>
  <si>
    <t>Прказатель 1 "Среднесписочное количество человек, получающие доплату до МРОТ"</t>
  </si>
  <si>
    <t>Мероприятие 2.002 "Расходы на повышение заработной платы работников детских дошкольных учреждений  в связи с увеличением минимального размера оплаты труда за счет средств районного бюджета"</t>
  </si>
  <si>
    <t>Подпрограмма 2 "Повышение доступности и качества общего образования"</t>
  </si>
  <si>
    <t>Задача 1 "Повышение уровня удовлетворенности населения в получении услуг общего образования"</t>
  </si>
  <si>
    <t>Показатель 1 "Доля детей, охваченных программами общего среднего образования в образовательных организациях"</t>
  </si>
  <si>
    <t>Показатель 3 "Доля учащихся, обучающихся по ФГОС ОВЗ, в общей численности учащихся"</t>
  </si>
  <si>
    <t>Мероприятие 1.001 "Предоставление субсидии на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организациях"</t>
  </si>
  <si>
    <t>Показатель 1 "Средний размер субсидии в части учебных расходов в расчете на одного обучающего муниципальных общеобразовательных организациях"</t>
  </si>
  <si>
    <t>Показатель 2 "Размер средней заработной платы педагогических работников общеобразовательных организаций"</t>
  </si>
  <si>
    <t>Показатель 1 "Доля педагогических работников муниципальных общеобразовательных организаций, прошедших повышение квалификации, от общего количества педагогических работников"</t>
  </si>
  <si>
    <t>Показатель 1 "Количество учащихся с ОВЗ, обучающихся по ФГОС ОВЗ"</t>
  </si>
  <si>
    <t>Задача 2 "Совершенствование инфраструктуры муниципальных общеобразовательных организаций в соответствии с требованиями действующего законодательства"</t>
  </si>
  <si>
    <t>Показатель 1 "Доля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организаций"</t>
  </si>
  <si>
    <t>Показатель 2 "Доля муниципальных общеобразовательных организаций, здания которых находятся в аварийном состоянии или требуют капитального ремонта, в общем количестве муниципальных общеобразовательных организаций"</t>
  </si>
  <si>
    <t>Административное мероприятие 2.001 "Проведение работы по сбору информации об общеобразовательных организациях, нуждающихся в современной инфроструктуре, в соответствии с требованиями действующего законодательства "</t>
  </si>
  <si>
    <t>Показатель 1 "Доля муниципальных общеобразовательных организаций,  нуждающихся в современной инфроструктуре, в соответствии с требованиями действующего законодательства"</t>
  </si>
  <si>
    <t>Показатель 1 "Доля образовательных учреждений, соответствующих  требованиям комплексной безопасности"</t>
  </si>
  <si>
    <t>Показатель 1 "Количество общеобразовательных учреждений района, участвующих в региональных программах по укреплению метериально-технической базы общеобразовательных учреждений"</t>
  </si>
  <si>
    <t>Задача 3 "Обеспечение доступности качественных образовательных услуг обучающимся в общеобразовательных организациях вне зависимости от места проживания и состояния здоровья"</t>
  </si>
  <si>
    <t xml:space="preserve">Показатель 1 "Доля сельских школьников, которым обеспечен ежедневный подвоз в общеобразовательные организация специальным школьным автотранспортом в общей численности школьников, нуждающихся в подвозе" </t>
  </si>
  <si>
    <t>Показатель 1 "Доля муниципальных общеобразовательных организаций, заключивших договоры об обслуживании школьных автобусов с автотранспортными организациями"</t>
  </si>
  <si>
    <t>Показатель2 "Доля учащихся МОУ, подвозимых в школы , от числа, нуждающихся в подвозе"</t>
  </si>
  <si>
    <t>Показатель 3 "Доля автобусов для подвоза учащихся, проживающих в сельской местности, к месту обучения и обратно, прошедших технический осмотр"</t>
  </si>
  <si>
    <t>Показатель 4 "Доля автобусов для подвоза учащихся, проживающих в сельской местности, к месту обучения и обратно, соответствующих ГОСТ  Р  51160-98 «Автобусы для перевозки детей. Технические требования»"</t>
  </si>
  <si>
    <t>Показатель 5 "Доля автобусов для подвоза учащихся, проживающих в сельской местности, к месту обучения и обратно, оснащенных на основании постановления Правительства РФ от 25.08.2008 № 641 аппаратурой спутниковой навигации ГЛОНАСС и ГЛОНАСС/GPS"</t>
  </si>
  <si>
    <t>Показатель 6 "Доля автобусов для подвоза учащихся, проживающих в сельской местности, к месту обучения и обратно, оснащенных на основании приказа Министерства транспорта РФ от 21.08.2013 № 273 тахографами"</t>
  </si>
  <si>
    <t>Показатель1 "Доля учащихся, охваченных  дополнительным образованием в общеобразовательных организациях и организация дополнительного образования детей, в общей численности учащихся"</t>
  </si>
  <si>
    <t>Показатель 2 "Доля педагогических работников , принявших участие в районных конкурсах различной направленности, от общей численности педагогических работников общеобразовательных организаций"</t>
  </si>
  <si>
    <t>Мероприятие 4.002 "Расходы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за счет средств областного бюджета"</t>
  </si>
  <si>
    <t>Мероприятие 4.003 "Расходы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за счет средств районного бюджета"</t>
  </si>
  <si>
    <t>Показатель 1 "Доля обучающихся общеобразовательных организаций, охваченных организованными формами отдыха и оздоровления в каникулярное время"</t>
  </si>
  <si>
    <t>Показатель1 "Доля обучащихся общеобразовательных учреждений, охваченных  организованными формами отдыха и занятости в каникулярное время"</t>
  </si>
  <si>
    <t>Показатель 1 "Доля учащихся МОУ СОШ №1 и МОУ СШ №2 п.Селижарово ,охваченных горячим питанием"</t>
  </si>
  <si>
    <t>Показатель 1 " Среднесписочное количество человек, получающие доплату до МРОТ"</t>
  </si>
  <si>
    <t>Подпрограмма 3 "Повышение доступности и качества дополнительного  образования"</t>
  </si>
  <si>
    <t>Задача 1 "Совершенствование условий для воспитания разносторонне-развитой личности в условий современного социума"</t>
  </si>
  <si>
    <t>Показатель 1 "Доля охвата детей образовательными услугами в муниципальных организациях дополнительного образования"</t>
  </si>
  <si>
    <t>Показатель 1 "Доля учащихся общеобразовательных организаций, охваченных командными видами спорта"</t>
  </si>
  <si>
    <t>Показатель 1 "Доля педагогических работников дополнительного образования, прошедших повышение квалификации, от общего количества педагогических работников"</t>
  </si>
  <si>
    <t>Показатель 1 " Среднесписочное количество человек"</t>
  </si>
  <si>
    <t>Показатель 1 " Среднесписочное количество педагогических работников муниципального учреждения дополнительного образования ДООЦ ФП"</t>
  </si>
  <si>
    <t>Подпрограмма 4 "Социальная поддержка педагогических работников"</t>
  </si>
  <si>
    <t>Задача  1 "Обеспечение мер социальной поддержки педагогическим работникам"</t>
  </si>
  <si>
    <t>Показатель 1 "Доля педагогических работников, проживающих и работающих в сельской местности, рабочих поселках (поселках городского типа),которым предоставлены компенсации расходов по оплате жилых помещений ,отопления и освещения."</t>
  </si>
  <si>
    <t>Показатель 1 "Доля педагогических работников ,проживающих и работающих в сельской местности, рабочих поселках (поселках городского типа),которым предоставлены компенсации расходов по оплате жилых помещений ,отопления и освещения."</t>
  </si>
  <si>
    <r>
      <t>Административное мероприятие</t>
    </r>
    <r>
      <rPr>
        <sz val="10"/>
        <color indexed="8"/>
        <rFont val="Calibri"/>
        <family val="2"/>
      </rPr>
      <t xml:space="preserve"> 1.004 "Работа по введению ФГОС ОВЗ"</t>
    </r>
  </si>
  <si>
    <r>
      <t xml:space="preserve">Мероприятие 4.001 </t>
    </r>
    <r>
      <rPr>
        <sz val="10"/>
        <color indexed="8"/>
        <rFont val="Calibri"/>
        <family val="2"/>
      </rPr>
      <t>"Проведение районных мероприятий с обучающимися и педагогами, направленных на развитие творческих способностей обучающихся и педагогов"</t>
    </r>
  </si>
  <si>
    <r>
      <t>По</t>
    </r>
    <r>
      <rPr>
        <sz val="10"/>
        <color indexed="8"/>
        <rFont val="Calibri"/>
        <family val="2"/>
      </rPr>
      <t>казатель 1"Численность обучающихся 1-4 классов, охваченных горячим питанием"</t>
    </r>
  </si>
  <si>
    <r>
      <t xml:space="preserve">Мероприятие 5.007 </t>
    </r>
    <r>
      <rPr>
        <sz val="10"/>
        <color indexed="8"/>
        <rFont val="Calibri"/>
        <family val="2"/>
      </rPr>
      <t>"Расходы на повышение оплаты труда работников Селижаровского МБУ "КШП" в связи с повышением минимального размера оплаты труда за счет субсидий из областного бюджета"</t>
    </r>
  </si>
  <si>
    <r>
      <t xml:space="preserve">Мероприятие 5.008 </t>
    </r>
    <r>
      <rPr>
        <sz val="10"/>
        <color indexed="8"/>
        <rFont val="Calibri"/>
        <family val="2"/>
      </rPr>
      <t>"Расходы на повышение оплаты труда работников Селижаровского МБУ "КШП" в связи с повышением минимального размера оплаты труда за счет средств районного бюджета"</t>
    </r>
  </si>
  <si>
    <r>
      <t>Задача 6 "Повышение заработной платы работников муниципальных общеобразовательных учреждений в целях реализации Указов Президента Российской Федерации</t>
    </r>
    <r>
      <rPr>
        <b/>
        <sz val="10"/>
        <color indexed="8"/>
        <rFont val="Calibri"/>
        <family val="2"/>
      </rPr>
      <t>"</t>
    </r>
  </si>
  <si>
    <r>
      <t xml:space="preserve">Мероприятие 6.001 </t>
    </r>
    <r>
      <rPr>
        <sz val="10"/>
        <color indexed="8"/>
        <rFont val="Calibri"/>
        <family val="2"/>
      </rPr>
      <t>"Расходы на повышение оплаты труда работников муниципальных общеобразовательных учреждений в связи с повышением минимального размера оплаты труда за счет субсидий из областного бюджета"</t>
    </r>
  </si>
  <si>
    <r>
      <t xml:space="preserve">Мероприятие 6.002 </t>
    </r>
    <r>
      <rPr>
        <sz val="10"/>
        <color indexed="8"/>
        <rFont val="Calibri"/>
        <family val="2"/>
      </rPr>
      <t>"Расходы на повышение оплаты труда работников муниципальных общеобразовательных учреждений в связи с повышением минимального размера оплаты труда за счет районного бюджета"</t>
    </r>
  </si>
  <si>
    <r>
      <t xml:space="preserve">Мероприятие 2.001 </t>
    </r>
    <r>
      <rPr>
        <sz val="10"/>
        <color indexed="8"/>
        <rFont val="Calibri"/>
        <family val="2"/>
      </rPr>
      <t>"Расходы на повышение заработной платы работникам муниципального учреждения дополнительного образования ДООЦ ФП в связи с повышением минимального размера оплаты труда за счет субсидий из областного бюджета"</t>
    </r>
  </si>
  <si>
    <r>
      <t xml:space="preserve">Мероприятие 2.003 </t>
    </r>
    <r>
      <rPr>
        <sz val="10"/>
        <color indexed="8"/>
        <rFont val="Calibri"/>
        <family val="2"/>
      </rPr>
      <t>"Расходы на повышение заработной платы работникам муниципального учреждения дополнительного образования ДООЦ ФП в связи с увеличением минимального размера оплаты труда за счет средств районного бюджета"</t>
    </r>
  </si>
  <si>
    <r>
      <t xml:space="preserve">Мероприятие 1.001 </t>
    </r>
    <r>
      <rPr>
        <sz val="10"/>
        <color indexed="8"/>
        <rFont val="Calibri"/>
        <family val="2"/>
      </rPr>
      <t>"Расходы на осуществлкениегосударственных полномочий по выплате компенсации расходов по оплате жилых помещений, отопления и освещения педагогическим работникам МДОУ, проживающим и работающим в сельской местности, рабочих поселках(поселках городского типа)"</t>
    </r>
  </si>
  <si>
    <r>
      <t xml:space="preserve">Мероприятие 1.002 </t>
    </r>
    <r>
      <rPr>
        <sz val="10"/>
        <color indexed="8"/>
        <rFont val="Calibri"/>
        <family val="2"/>
      </rPr>
      <t>"Расходы на осуществлкениегосударственных полномочий по выплате компенсации расходов по оплате жилых помещений, отопления и освещения педагогическим работникам ДШИ, проживающим и работающим в сельской местности, рабочих поселках(поселках городского типа)"</t>
    </r>
  </si>
  <si>
    <t>Показатель 1 "Количество дошкольных организаций района, участвующих в региональных программах по укреплению метериально-технической базы дошкольных оргаизаций"</t>
  </si>
  <si>
    <t>Мероприятие 2.005 "Субсидии на укрепление материально-технической базы общеобразовательных учреждений за счет средств областного бюджета"</t>
  </si>
  <si>
    <t>Показатель 1 "Количество учреждений , в которых проведен текущий ремонт зданий и помещений в Селижаровском районе"</t>
  </si>
  <si>
    <t>Задача 7 "Развитие инфраструктуры организаций отрасли "Образования", расположенных на территории МО "Селижаровский район"</t>
  </si>
  <si>
    <t>Показатель 1 "Приобретение АТС для подвоза обучающихся"</t>
  </si>
  <si>
    <t>Мероприятие 1.004 "Предоставление бюджетных ассигнований на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организациях"</t>
  </si>
  <si>
    <t>Показатель 1 "Доля учреждений дополнительного образования детей, в которых проведен текущий ремонт зданий и помещений, в общей численности учреждений дополнительного образования детей Селижаровского района"</t>
  </si>
  <si>
    <r>
      <t>Мероприятие 1</t>
    </r>
    <r>
      <rPr>
        <sz val="10"/>
        <color indexed="8"/>
        <rFont val="Calibri"/>
        <family val="2"/>
      </rPr>
      <t>. 003 "Проведение ремонтов зданий и помещений, находящихся в муниципальной собственности, используемых для размещения учреждения дополнительного образования детей"</t>
    </r>
  </si>
  <si>
    <t xml:space="preserve">План </t>
  </si>
  <si>
    <t>отсутствие подтверждающих документов для оплаты за фактически полученные услуги (коммунальные услуги, продукты питания, хозяйственные товары, обслуживание пожарной  сигнализации, охрана объектов)</t>
  </si>
  <si>
    <t xml:space="preserve">Показатель 2 "Численность работников в дошкольных образовательных организациях" </t>
  </si>
  <si>
    <t>L</t>
  </si>
  <si>
    <t>Показатель 1 "Количество организаций, в зданиях которых будут проведены мероприятия по благоустройству зданий"</t>
  </si>
  <si>
    <t>Мероприятие 5.001 "Предоставление субсидии на обеспечение  горячим питанием учащихся начальных классов общеобразовательных учреждений за счет средств областного бюджета"</t>
  </si>
  <si>
    <t>х</t>
  </si>
  <si>
    <r>
      <t>Задача 2 "Повышение заработной платы работников ДООЦ ФП в целях реализации Указов Президента Российской Федерации</t>
    </r>
    <r>
      <rPr>
        <b/>
        <sz val="10"/>
        <rFont val="Calibri"/>
        <family val="2"/>
      </rPr>
      <t>"</t>
    </r>
  </si>
  <si>
    <t xml:space="preserve">о реализации муниципальной программы Селижаровского муниципального округа Тверской области "Развитие образования Селижаровского муниципального округа" на 2021-2025 годы
</t>
  </si>
  <si>
    <r>
      <t xml:space="preserve">  за   ____</t>
    </r>
    <r>
      <rPr>
        <u val="single"/>
        <sz val="14"/>
        <rFont val="Times New Roman"/>
        <family val="1"/>
      </rPr>
      <t>_2021 год__</t>
    </r>
    <r>
      <rPr>
        <sz val="14"/>
        <rFont val="Times New Roman"/>
        <family val="1"/>
      </rPr>
      <t>_______</t>
    </r>
  </si>
  <si>
    <t xml:space="preserve">1.Программа -  Селижаровского муниципального округа Тверской области 
</t>
  </si>
  <si>
    <t xml:space="preserve">2. Подпрограмма  - подпрограмма муниципальной  программы Селижаровского муниципального округа Тверской области </t>
  </si>
  <si>
    <t>Результаты реализации муниципальной программы за 2021 год</t>
  </si>
  <si>
    <t>Показатель 1 "Средний размер средств местного бюджета на одного обучающегося в муниципальных общеобразовательных организациях на получение начального общего, основного общего, среднего(полного) общего образования"</t>
  </si>
  <si>
    <t>Мероприятие 2.002 "Предоставление субсидии на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 за счет средств местного бюджета"</t>
  </si>
  <si>
    <t>Мероприятие 2. 003 "Проведение ремонтов зданий и помещений, находящихся в муниципальной собственности, используемых для размещения образовательных учреждений за счет средств местного бюджета"</t>
  </si>
  <si>
    <t>Мероприятие 2.004 "Субсидии на укрепление материально-технической базы общеобразовательных учреждений за счет средств местного бюджета"</t>
  </si>
  <si>
    <t>Мероприятие 3.002 "Предоставление льготного проезда учащимся очной формы обучения общеобразовательных организаций в период учебного года, за счет средств местного бюджета"</t>
  </si>
  <si>
    <t>Мероприятие 5.002 "Предоставление субсидии на организацию отдыха детей в каникулярное время за счет средств местного бюджета"</t>
  </si>
  <si>
    <t>Мероприятие 5.005 "Предоставление субсидии на организацию отдыха детей в каникулярное время за счет средств местного бюджета"</t>
  </si>
  <si>
    <t>Мероприятие 7.001 "Предоставление субсидии на приобретение автотранспортных средств для подвоза обучающихся, проживающих в сельской местности, к месту обучения и обратно за счет местного бюджета"</t>
  </si>
  <si>
    <t>Мероприятие 7.002 "Предоставление субсидии на приобретение автотранспортных средств для подвоза обучающихся, проживающих в сельской местности, к месту обучения и обратно за счет местного бюджета"</t>
  </si>
  <si>
    <t>Мероприятие 1.001 "Предоставление средств местного бюджета на оказание муниципальных услуг организациями дополнительного образования детей"</t>
  </si>
  <si>
    <t>Расходы на содержание аппарата отдела образования администрации Селижаровского муниципального округа</t>
  </si>
  <si>
    <t>Расходы на содержание методического кабинета и централизованной бухгалтерии отдела образования администрации Селижаровского муниципального округа</t>
  </si>
  <si>
    <t>Показатель 1 "Доля педагогических работников, проживающих и работающих в сельской местности, рабочих поселках (поселках городского типа), которым предоставлены компенсации расходов по оплате жилых помещений, отопления и освещения."</t>
  </si>
  <si>
    <t>Мероприятие 1.002 "Предоставление субсидии на обеспечении текущей деятельности муниципальных общеобразовательных организаций Селижаровского муниципального округа не связанной с обеспечением образовательного процесса"</t>
  </si>
  <si>
    <t>Мероприятие 1.003 "Предоставление субсидии образовательным организациям на обеспечение непрерывности профессионально роста педагогов общеобразовательных организаций Селижаровского муниципального округа"</t>
  </si>
  <si>
    <t>Мероприятие 1.005 "Предоставление субсидии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общегообразования, в том числе адаптированные основные общеобразовательные программы"</t>
  </si>
  <si>
    <t>Показатель 1 "Количество педагогических работников муниципальных образовательных организаций, которые получают ежемесячную денежное вознаграждение за классное руководство"</t>
  </si>
  <si>
    <t>Мероприятие 5.002 "Предоставление субсидии на обеспечение  горячим питанием обучащихся, получающих начальное общее образование в муниципальных образовательных организациях"</t>
  </si>
  <si>
    <r>
      <t>По</t>
    </r>
    <r>
      <rPr>
        <sz val="10"/>
        <color indexed="8"/>
        <rFont val="Calibri"/>
        <family val="2"/>
      </rPr>
      <t>казатель 1 "Численность обучающихся 1-4 классов, охваченных горячим питанием"</t>
    </r>
  </si>
  <si>
    <r>
      <t>По</t>
    </r>
    <r>
      <rPr>
        <sz val="10"/>
        <color indexed="8"/>
        <rFont val="Calibri"/>
        <family val="2"/>
      </rPr>
      <t>казатель 2 "Доля обучающихся начальных классов, питающихся в школьной столовой"</t>
    </r>
  </si>
  <si>
    <t xml:space="preserve">Главный администратор  (администратор)  муниципальной  программы Селижаровского муниципального округа Тверской области </t>
  </si>
  <si>
    <t>Административное мероприятие 1.001 "Проведение опросов по изучению удовлетворенности населения Селижаровского муниципального округа качеством предоставляемых образовательных услуг дошкольного образования"</t>
  </si>
  <si>
    <t>Мероприятие 1.008 "Предоставление бюджетных ассигнований на обеспечение комплексной безопасности зданий и помещений, находящихся в муниципальной собственности, используемые для размещения дошкольных образовательных организаций за счет средств местного бюджета"</t>
  </si>
  <si>
    <t>Мероприятие 1.010 "Расходы на укрепление материально-технической базы дошкольных организаций за счет средств областного бюджета"</t>
  </si>
  <si>
    <t>Мероприятие 1.011 "Расходы на укрепление материально-технической базы дошкольных организаций за счет средств местного бюджета"</t>
  </si>
  <si>
    <t>Мероприятие 1.012 "Проведение ремонта зданий и помещений, находящихся в муниципальной собственности, используемых для размещения дошкольных образовательных учреждений за счет средств местного бюджета"</t>
  </si>
  <si>
    <t>Мероприятие 1.013 "Предоставление средств на реализацию мероприятий по обращениям, поступающим к депутатам Законодательного Собрания Тверской области"</t>
  </si>
  <si>
    <t>Показатель 1 "Доля учреждений, в которых реализованы мероприятия по обращениям, поступающим к депутатам Законодательного Собрания Тверской области"</t>
  </si>
  <si>
    <r>
      <t>Мероприятие 2.004  "</t>
    </r>
    <r>
      <rPr>
        <sz val="10"/>
        <color indexed="8"/>
        <rFont val="Calibri"/>
        <family val="2"/>
      </rPr>
      <t>Субсидии на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  </r>
    <r>
      <rPr>
        <sz val="10"/>
        <color indexed="8"/>
        <rFont val="Calibri"/>
        <family val="2"/>
      </rPr>
      <t>"</t>
    </r>
  </si>
  <si>
    <t xml:space="preserve">Мероприятие 3.001  "Предоставление субсидии на организацию транспортного обслуживание населения в части обеспечения подвоза учащихся, проживающих в сельской местности, к месту обучения и обратно за счет средств областного бюджета" </t>
  </si>
  <si>
    <t>Мероприятие 3.003 "Предоставление субсидии на организацию транспортного обслуживание населения в части обеспечения подвоза обучающихся, проживающих в сельской местности, к месту обучения и обратно за счет средств местного бюджета"</t>
  </si>
  <si>
    <t>Мероприятие 4.002 "Предоставление субсидии на организацию участия детей и подростков в социально значимых региональных проектахв части обеспечения подвоза за счет средств областного бюджета"</t>
  </si>
  <si>
    <t>Мероприятие 4.003 "Расходы на организацию участия детей и подростков в социально значимых региональных проектах в части обеспечения подвоза за счет средств местного бюджета"</t>
  </si>
  <si>
    <r>
      <t xml:space="preserve">Мероприятие 5.001 </t>
    </r>
    <r>
      <rPr>
        <sz val="10"/>
        <color indexed="8"/>
        <rFont val="Calibri"/>
        <family val="2"/>
      </rPr>
      <t>"Организация отдыха детей в каникулярное время за счет средств областного бюджета"</t>
    </r>
  </si>
  <si>
    <r>
      <t xml:space="preserve">Мероприятие 5.003 </t>
    </r>
    <r>
      <rPr>
        <sz val="10"/>
        <color indexed="8"/>
        <rFont val="Calibri"/>
        <family val="2"/>
      </rPr>
      <t>"Оказание муниципальной услуги по организации питания в общеобразовательных организациях: содержание Селижаровского МБУ "КШП"</t>
    </r>
  </si>
  <si>
    <t>Мероприятие 5.004 "Проведение текущего ремонта и мероприятий по комплексной безопасности в помещениях Селижаровского МБУ "КШП" за счет средств местного бюджета"</t>
  </si>
  <si>
    <t>Мероприятие 2.001 "Расходы на повышение заработной платы педагогическим работникам муниципального учреждения дополнительного образования ДООЦ ФП за счет субсидий из областного бюджета"</t>
  </si>
  <si>
    <t>Мероприятие 2.002 "Расходы на повышение заработной платы педагогическим работникам муниципального учреждения дополнительного образования ДООЦ ФП за счет средств местного бюджета"</t>
  </si>
  <si>
    <t>Показатель 1 " Размер средней заработной платы педагогических работников учреждений дополнительного образования"</t>
  </si>
  <si>
    <r>
      <t>_____________</t>
    </r>
    <r>
      <rPr>
        <u val="single"/>
        <sz val="10"/>
        <rFont val="Times New Roman"/>
        <family val="1"/>
      </rPr>
      <t>Руководитель Отдела образования Администрации округа</t>
    </r>
    <r>
      <rPr>
        <sz val="10"/>
        <rFont val="Times New Roman"/>
        <family val="1"/>
      </rPr>
      <t>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 программы )</t>
    </r>
  </si>
  <si>
    <r>
      <t>____________                              ______</t>
    </r>
    <r>
      <rPr>
        <u val="single"/>
        <sz val="10"/>
        <rFont val="Times New Roman"/>
        <family val="1"/>
      </rPr>
      <t>_Т.Б. Романова_</t>
    </r>
    <r>
      <rPr>
        <sz val="10"/>
        <rFont val="Times New Roman"/>
        <family val="1"/>
      </rPr>
      <t>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</si>
</sst>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#,##0.000"/>
    <numFmt numFmtId="182" formatCode="0.00000"/>
  </numFmts>
  <fonts count="45">
    <font>
      <sz val="11"/>
      <color indexed="8"/>
      <name val="Calibri"/>
      <family val="2"/>
    </font>
    <font>
      <sz val="8"/>
      <name val="Calibri"/>
      <family val="2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5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7"/>
      <color indexed="8"/>
      <name val="Calibri"/>
      <family val="2"/>
    </font>
    <font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top" wrapText="1"/>
    </xf>
    <xf numFmtId="0" fontId="42" fillId="24" borderId="10" xfId="0" applyFont="1" applyFill="1" applyBorder="1" applyAlignment="1">
      <alignment horizontal="center" vertical="top"/>
    </xf>
    <xf numFmtId="0" fontId="42" fillId="24" borderId="11" xfId="0" applyFont="1" applyFill="1" applyBorder="1" applyAlignment="1">
      <alignment horizontal="center" vertical="top"/>
    </xf>
    <xf numFmtId="0" fontId="42" fillId="24" borderId="12" xfId="0" applyFont="1" applyFill="1" applyBorder="1" applyAlignment="1">
      <alignment horizontal="center" vertical="top"/>
    </xf>
    <xf numFmtId="0" fontId="43" fillId="24" borderId="10" xfId="0" applyFont="1" applyFill="1" applyBorder="1" applyAlignment="1">
      <alignment vertical="top" wrapText="1"/>
    </xf>
    <xf numFmtId="0" fontId="42" fillId="24" borderId="13" xfId="0" applyFont="1" applyFill="1" applyBorder="1" applyAlignment="1">
      <alignment horizontal="center" vertical="top"/>
    </xf>
    <xf numFmtId="0" fontId="42" fillId="24" borderId="10" xfId="0" applyFont="1" applyFill="1" applyBorder="1" applyAlignment="1">
      <alignment vertical="top"/>
    </xf>
    <xf numFmtId="0" fontId="42" fillId="24" borderId="11" xfId="0" applyFont="1" applyFill="1" applyBorder="1" applyAlignment="1">
      <alignment vertical="top"/>
    </xf>
    <xf numFmtId="0" fontId="42" fillId="24" borderId="12" xfId="0" applyFont="1" applyFill="1" applyBorder="1" applyAlignment="1">
      <alignment vertical="top"/>
    </xf>
    <xf numFmtId="0" fontId="42" fillId="24" borderId="10" xfId="0" applyFont="1" applyFill="1" applyBorder="1" applyAlignment="1">
      <alignment horizontal="center" vertical="top" wrapText="1"/>
    </xf>
    <xf numFmtId="0" fontId="14" fillId="24" borderId="0" xfId="0" applyFont="1" applyFill="1" applyAlignment="1">
      <alignment horizontal="left" vertical="top"/>
    </xf>
    <xf numFmtId="0" fontId="14" fillId="24" borderId="0" xfId="0" applyFont="1" applyFill="1" applyBorder="1" applyAlignment="1">
      <alignment horizontal="left" vertical="top"/>
    </xf>
    <xf numFmtId="0" fontId="15" fillId="24" borderId="14" xfId="0" applyFont="1" applyFill="1" applyBorder="1" applyAlignment="1">
      <alignment horizontal="left" vertical="top"/>
    </xf>
    <xf numFmtId="0" fontId="15" fillId="24" borderId="0" xfId="0" applyFont="1" applyFill="1" applyAlignment="1">
      <alignment horizontal="left" vertical="top"/>
    </xf>
    <xf numFmtId="0" fontId="18" fillId="24" borderId="0" xfId="0" applyFont="1" applyFill="1" applyBorder="1" applyAlignment="1">
      <alignment horizontal="center" vertical="top" wrapText="1"/>
    </xf>
    <xf numFmtId="0" fontId="40" fillId="24" borderId="0" xfId="0" applyFont="1" applyFill="1" applyBorder="1" applyAlignment="1">
      <alignment vertical="top" wrapText="1"/>
    </xf>
    <xf numFmtId="0" fontId="41" fillId="24" borderId="0" xfId="0" applyFont="1" applyFill="1" applyBorder="1" applyAlignment="1">
      <alignment vertical="top" wrapText="1"/>
    </xf>
    <xf numFmtId="0" fontId="0" fillId="24" borderId="0" xfId="0" applyFont="1" applyFill="1" applyAlignment="1">
      <alignment wrapText="1"/>
    </xf>
    <xf numFmtId="0" fontId="42" fillId="24" borderId="15" xfId="0" applyFont="1" applyFill="1" applyBorder="1" applyAlignment="1">
      <alignment horizontal="center" vertical="top"/>
    </xf>
    <xf numFmtId="0" fontId="42" fillId="24" borderId="16" xfId="0" applyFont="1" applyFill="1" applyBorder="1" applyAlignment="1">
      <alignment horizontal="center" vertical="top"/>
    </xf>
    <xf numFmtId="0" fontId="42" fillId="24" borderId="17" xfId="0" applyFont="1" applyFill="1" applyBorder="1" applyAlignment="1">
      <alignment horizontal="center" vertical="top"/>
    </xf>
    <xf numFmtId="0" fontId="18" fillId="24" borderId="18" xfId="0" applyFont="1" applyFill="1" applyBorder="1" applyAlignment="1">
      <alignment vertical="top" wrapText="1"/>
    </xf>
    <xf numFmtId="174" fontId="42" fillId="24" borderId="10" xfId="0" applyNumberFormat="1" applyFont="1" applyFill="1" applyBorder="1" applyAlignment="1">
      <alignment horizontal="center" vertical="top" wrapText="1"/>
    </xf>
    <xf numFmtId="2" fontId="42" fillId="24" borderId="10" xfId="0" applyNumberFormat="1" applyFont="1" applyFill="1" applyBorder="1" applyAlignment="1">
      <alignment horizontal="center" vertical="top" wrapText="1"/>
    </xf>
    <xf numFmtId="172" fontId="42" fillId="24" borderId="10" xfId="0" applyNumberFormat="1" applyFont="1" applyFill="1" applyBorder="1" applyAlignment="1">
      <alignment horizontal="center" vertical="top" wrapText="1"/>
    </xf>
    <xf numFmtId="0" fontId="44" fillId="24" borderId="18" xfId="0" applyFont="1" applyFill="1" applyBorder="1" applyAlignment="1">
      <alignment vertical="top" wrapText="1"/>
    </xf>
    <xf numFmtId="1" fontId="42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172" fontId="42" fillId="24" borderId="10" xfId="0" applyNumberFormat="1" applyFont="1" applyFill="1" applyBorder="1" applyAlignment="1">
      <alignment vertical="top" wrapText="1"/>
    </xf>
    <xf numFmtId="0" fontId="42" fillId="24" borderId="13" xfId="0" applyFont="1" applyFill="1" applyBorder="1" applyAlignment="1">
      <alignment horizontal="center" vertical="top" wrapText="1"/>
    </xf>
    <xf numFmtId="0" fontId="42" fillId="24" borderId="12" xfId="0" applyFont="1" applyFill="1" applyBorder="1" applyAlignment="1">
      <alignment horizontal="center" vertical="top" wrapText="1"/>
    </xf>
    <xf numFmtId="172" fontId="18" fillId="24" borderId="10" xfId="0" applyNumberFormat="1" applyFont="1" applyFill="1" applyBorder="1" applyAlignment="1">
      <alignment vertical="top" wrapText="1"/>
    </xf>
    <xf numFmtId="0" fontId="18" fillId="24" borderId="18" xfId="0" applyFont="1" applyFill="1" applyBorder="1" applyAlignment="1">
      <alignment vertical="top" wrapText="1"/>
    </xf>
    <xf numFmtId="174" fontId="18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vertical="top" wrapText="1"/>
    </xf>
    <xf numFmtId="0" fontId="43" fillId="24" borderId="10" xfId="0" applyFont="1" applyFill="1" applyBorder="1" applyAlignment="1">
      <alignment horizontal="left" vertical="top" wrapText="1"/>
    </xf>
    <xf numFmtId="4" fontId="7" fillId="24" borderId="10" xfId="0" applyNumberFormat="1" applyFont="1" applyFill="1" applyBorder="1" applyAlignment="1">
      <alignment horizontal="center" vertical="top" wrapText="1"/>
    </xf>
    <xf numFmtId="0" fontId="41" fillId="24" borderId="0" xfId="0" applyFont="1" applyFill="1" applyAlignment="1">
      <alignment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172" fontId="42" fillId="24" borderId="19" xfId="0" applyNumberFormat="1" applyFont="1" applyFill="1" applyBorder="1" applyAlignment="1">
      <alignment horizontal="center" vertical="top" wrapText="1"/>
    </xf>
    <xf numFmtId="174" fontId="42" fillId="24" borderId="16" xfId="0" applyNumberFormat="1" applyFont="1" applyFill="1" applyBorder="1" applyAlignment="1">
      <alignment horizontal="center" vertical="top" wrapText="1"/>
    </xf>
    <xf numFmtId="0" fontId="20" fillId="24" borderId="0" xfId="0" applyFont="1" applyFill="1" applyAlignment="1">
      <alignment wrapText="1"/>
    </xf>
    <xf numFmtId="0" fontId="21" fillId="24" borderId="0" xfId="0" applyFont="1" applyFill="1" applyAlignment="1">
      <alignment wrapText="1"/>
    </xf>
    <xf numFmtId="172" fontId="42" fillId="24" borderId="10" xfId="0" applyNumberFormat="1" applyFont="1" applyFill="1" applyBorder="1" applyAlignment="1">
      <alignment horizontal="right" vertical="top" wrapText="1"/>
    </xf>
    <xf numFmtId="0" fontId="15" fillId="24" borderId="0" xfId="0" applyFont="1" applyFill="1" applyBorder="1" applyAlignment="1">
      <alignment vertical="top" wrapText="1"/>
    </xf>
    <xf numFmtId="0" fontId="15" fillId="24" borderId="0" xfId="0" applyFont="1" applyFill="1" applyBorder="1" applyAlignment="1">
      <alignment horizontal="left" wrapText="1"/>
    </xf>
    <xf numFmtId="2" fontId="15" fillId="24" borderId="14" xfId="0" applyNumberFormat="1" applyFont="1" applyFill="1" applyBorder="1" applyAlignment="1">
      <alignment horizontal="left" vertical="top"/>
    </xf>
    <xf numFmtId="172" fontId="18" fillId="24" borderId="10" xfId="0" applyNumberFormat="1" applyFont="1" applyFill="1" applyBorder="1" applyAlignment="1">
      <alignment horizontal="center" vertical="top" wrapText="1"/>
    </xf>
    <xf numFmtId="0" fontId="18" fillId="24" borderId="18" xfId="0" applyFont="1" applyFill="1" applyBorder="1" applyAlignment="1">
      <alignment vertical="center" wrapText="1"/>
    </xf>
    <xf numFmtId="0" fontId="44" fillId="24" borderId="18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top" wrapText="1"/>
    </xf>
    <xf numFmtId="0" fontId="14" fillId="24" borderId="0" xfId="0" applyFont="1" applyFill="1" applyBorder="1" applyAlignment="1">
      <alignment horizontal="left" vertical="top" wrapText="1"/>
    </xf>
    <xf numFmtId="0" fontId="14" fillId="24" borderId="0" xfId="0" applyFont="1" applyFill="1" applyAlignment="1">
      <alignment horizontal="left" vertical="top" wrapText="1"/>
    </xf>
    <xf numFmtId="0" fontId="13" fillId="24" borderId="0" xfId="0" applyFont="1" applyFill="1" applyBorder="1" applyAlignment="1">
      <alignment horizontal="center"/>
    </xf>
    <xf numFmtId="0" fontId="41" fillId="24" borderId="0" xfId="0" applyFont="1" applyFill="1" applyBorder="1" applyAlignment="1">
      <alignment/>
    </xf>
    <xf numFmtId="0" fontId="41" fillId="24" borderId="0" xfId="0" applyFont="1" applyFill="1" applyAlignment="1">
      <alignment/>
    </xf>
    <xf numFmtId="0" fontId="9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42" fillId="24" borderId="20" xfId="0" applyFont="1" applyFill="1" applyBorder="1" applyAlignment="1">
      <alignment horizontal="center" vertical="top"/>
    </xf>
    <xf numFmtId="0" fontId="42" fillId="24" borderId="19" xfId="0" applyFont="1" applyFill="1" applyBorder="1" applyAlignment="1">
      <alignment horizontal="center" vertical="top"/>
    </xf>
    <xf numFmtId="0" fontId="42" fillId="24" borderId="21" xfId="0" applyFont="1" applyFill="1" applyBorder="1" applyAlignment="1">
      <alignment horizontal="center" vertical="top"/>
    </xf>
    <xf numFmtId="0" fontId="18" fillId="24" borderId="22" xfId="0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/>
    </xf>
    <xf numFmtId="0" fontId="18" fillId="24" borderId="10" xfId="0" applyFont="1" applyFill="1" applyBorder="1" applyAlignment="1">
      <alignment vertical="top" wrapText="1"/>
    </xf>
    <xf numFmtId="0" fontId="42" fillId="24" borderId="18" xfId="0" applyFont="1" applyFill="1" applyBorder="1" applyAlignment="1">
      <alignment vertical="top" wrapText="1"/>
    </xf>
    <xf numFmtId="0" fontId="18" fillId="24" borderId="0" xfId="0" applyFont="1" applyFill="1" applyAlignment="1">
      <alignment horizontal="center" vertical="top" wrapText="1"/>
    </xf>
    <xf numFmtId="0" fontId="40" fillId="24" borderId="0" xfId="0" applyFont="1" applyFill="1" applyAlignment="1">
      <alignment vertical="top" wrapText="1"/>
    </xf>
    <xf numFmtId="0" fontId="10" fillId="24" borderId="0" xfId="0" applyFont="1" applyFill="1" applyAlignment="1">
      <alignment horizontal="center"/>
    </xf>
    <xf numFmtId="0" fontId="9" fillId="24" borderId="0" xfId="0" applyFont="1" applyFill="1" applyAlignment="1">
      <alignment horizontal="left" wrapText="1"/>
    </xf>
    <xf numFmtId="0" fontId="9" fillId="24" borderId="0" xfId="0" applyFont="1" applyFill="1" applyAlignment="1">
      <alignment horizontal="left"/>
    </xf>
    <xf numFmtId="0" fontId="5" fillId="24" borderId="10" xfId="0" applyFont="1" applyFill="1" applyBorder="1" applyAlignment="1">
      <alignment horizontal="center" vertical="top" wrapText="1"/>
    </xf>
    <xf numFmtId="0" fontId="5" fillId="24" borderId="21" xfId="0" applyFont="1" applyFill="1" applyBorder="1" applyAlignment="1">
      <alignment horizontal="center" vertical="top" wrapText="1"/>
    </xf>
    <xf numFmtId="0" fontId="5" fillId="24" borderId="23" xfId="0" applyFont="1" applyFill="1" applyBorder="1" applyAlignment="1">
      <alignment horizontal="center" vertical="top" wrapText="1"/>
    </xf>
    <xf numFmtId="0" fontId="5" fillId="24" borderId="24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horizontal="center" vertical="top" wrapText="1"/>
    </xf>
    <xf numFmtId="0" fontId="14" fillId="24" borderId="0" xfId="0" applyFont="1" applyFill="1" applyBorder="1" applyAlignment="1">
      <alignment horizontal="left" vertical="top" wrapText="1"/>
    </xf>
    <xf numFmtId="0" fontId="10" fillId="24" borderId="0" xfId="0" applyFont="1" applyFill="1" applyAlignment="1">
      <alignment horizontal="left"/>
    </xf>
    <xf numFmtId="0" fontId="12" fillId="24" borderId="0" xfId="0" applyFont="1" applyFill="1" applyAlignment="1">
      <alignment horizontal="left"/>
    </xf>
    <xf numFmtId="0" fontId="2" fillId="24" borderId="0" xfId="0" applyFont="1" applyFill="1" applyBorder="1" applyAlignment="1">
      <alignment horizontal="left" vertical="top" wrapText="1"/>
    </xf>
    <xf numFmtId="0" fontId="14" fillId="24" borderId="0" xfId="0" applyFont="1" applyFill="1" applyAlignment="1">
      <alignment horizontal="left" vertical="top" wrapText="1"/>
    </xf>
    <xf numFmtId="0" fontId="5" fillId="24" borderId="25" xfId="0" applyFont="1" applyFill="1" applyBorder="1" applyAlignment="1">
      <alignment horizontal="center" vertical="top" wrapText="1"/>
    </xf>
    <xf numFmtId="0" fontId="5" fillId="24" borderId="26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27" xfId="0" applyFont="1" applyFill="1" applyBorder="1" applyAlignment="1">
      <alignment horizontal="center" vertical="top" wrapText="1"/>
    </xf>
    <xf numFmtId="0" fontId="5" fillId="24" borderId="28" xfId="0" applyFont="1" applyFill="1" applyBorder="1" applyAlignment="1">
      <alignment horizontal="center" vertical="top" wrapText="1"/>
    </xf>
    <xf numFmtId="0" fontId="15" fillId="24" borderId="0" xfId="0" applyFont="1" applyFill="1" applyBorder="1" applyAlignment="1">
      <alignment horizontal="center" vertical="top"/>
    </xf>
    <xf numFmtId="0" fontId="5" fillId="24" borderId="19" xfId="0" applyFont="1" applyFill="1" applyBorder="1" applyAlignment="1">
      <alignment horizontal="center" vertical="top" wrapText="1"/>
    </xf>
    <xf numFmtId="0" fontId="5" fillId="24" borderId="29" xfId="0" applyFont="1" applyFill="1" applyBorder="1" applyAlignment="1">
      <alignment horizontal="center" vertical="top" wrapText="1"/>
    </xf>
    <xf numFmtId="0" fontId="5" fillId="24" borderId="16" xfId="0" applyFont="1" applyFill="1" applyBorder="1" applyAlignment="1">
      <alignment horizontal="center" vertical="top" wrapText="1"/>
    </xf>
    <xf numFmtId="0" fontId="6" fillId="24" borderId="29" xfId="0" applyFont="1" applyFill="1" applyBorder="1" applyAlignment="1">
      <alignment vertical="top"/>
    </xf>
    <xf numFmtId="0" fontId="6" fillId="24" borderId="16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9"/>
  <sheetViews>
    <sheetView tabSelected="1" view="pageBreakPreview" zoomScale="80" zoomScaleNormal="75" zoomScaleSheetLayoutView="80" zoomScalePageLayoutView="70" workbookViewId="0" topLeftCell="A1">
      <selection activeCell="A132" sqref="A1:IV16384"/>
    </sheetView>
  </sheetViews>
  <sheetFormatPr defaultColWidth="3.00390625" defaultRowHeight="15"/>
  <cols>
    <col min="1" max="4" width="3.421875" style="68" customWidth="1"/>
    <col min="5" max="5" width="4.140625" style="68" customWidth="1"/>
    <col min="6" max="6" width="3.421875" style="68" customWidth="1"/>
    <col min="7" max="7" width="4.28125" style="68" customWidth="1"/>
    <col min="8" max="27" width="3.421875" style="68" customWidth="1"/>
    <col min="28" max="28" width="51.28125" style="69" customWidth="1"/>
    <col min="29" max="29" width="8.57421875" style="38" customWidth="1"/>
    <col min="30" max="31" width="11.7109375" style="38" customWidth="1"/>
    <col min="32" max="32" width="19.8515625" style="38" customWidth="1"/>
    <col min="33" max="33" width="23.57421875" style="38" customWidth="1"/>
    <col min="34" max="16384" width="3.00390625" style="18" customWidth="1"/>
  </cols>
  <sheetData>
    <row r="1" spans="1:33" s="58" customFormat="1" ht="20.25" customHeight="1">
      <c r="A1" s="56"/>
      <c r="B1" s="56"/>
      <c r="C1" s="59" t="s">
        <v>24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7"/>
      <c r="AG1" s="57"/>
    </row>
    <row r="2" spans="1:33" s="58" customFormat="1" ht="17.25">
      <c r="A2" s="56"/>
      <c r="B2" s="56"/>
      <c r="C2" s="71" t="s">
        <v>153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s="58" customFormat="1" ht="17.25">
      <c r="A3" s="56"/>
      <c r="B3" s="5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7"/>
      <c r="AG3" s="57"/>
    </row>
    <row r="4" spans="1:33" s="58" customFormat="1" ht="18">
      <c r="A4" s="56"/>
      <c r="B4" s="56"/>
      <c r="C4" s="60" t="s">
        <v>154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57"/>
      <c r="AG4" s="57"/>
    </row>
    <row r="5" spans="1:33" s="58" customFormat="1" ht="18">
      <c r="A5" s="56"/>
      <c r="B5" s="56"/>
      <c r="C5" s="70" t="s">
        <v>25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57"/>
      <c r="AG5" s="57"/>
    </row>
    <row r="6" spans="1:33" s="58" customFormat="1" ht="24.75" customHeight="1">
      <c r="A6" s="56"/>
      <c r="B6" s="56"/>
      <c r="C6" s="59" t="s">
        <v>178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7"/>
      <c r="AG6" s="57"/>
    </row>
    <row r="7" spans="1:33" s="58" customFormat="1" ht="18">
      <c r="A7" s="56"/>
      <c r="B7" s="56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57"/>
      <c r="AG7" s="57"/>
    </row>
    <row r="8" spans="1:33" s="58" customFormat="1" ht="24" customHeight="1">
      <c r="A8" s="56"/>
      <c r="B8" s="56"/>
      <c r="C8" s="80" t="s">
        <v>26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57"/>
      <c r="AG8" s="57"/>
    </row>
    <row r="9" spans="1:33" s="58" customFormat="1" ht="15.75" customHeight="1">
      <c r="A9" s="56"/>
      <c r="B9" s="56"/>
      <c r="C9" s="81" t="s">
        <v>155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57"/>
      <c r="AG9" s="57"/>
    </row>
    <row r="10" spans="1:33" s="58" customFormat="1" ht="15.75" customHeight="1">
      <c r="A10" s="56"/>
      <c r="B10" s="56"/>
      <c r="C10" s="81" t="s">
        <v>156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57"/>
      <c r="AG10" s="57"/>
    </row>
    <row r="11" spans="1:33" s="58" customFormat="1" ht="15.75" customHeight="1">
      <c r="A11" s="73" t="s">
        <v>27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 t="s">
        <v>28</v>
      </c>
      <c r="S11" s="75"/>
      <c r="T11" s="75"/>
      <c r="U11" s="75"/>
      <c r="V11" s="75"/>
      <c r="W11" s="75"/>
      <c r="X11" s="75"/>
      <c r="Y11" s="75"/>
      <c r="Z11" s="75"/>
      <c r="AA11" s="83"/>
      <c r="AB11" s="89" t="s">
        <v>29</v>
      </c>
      <c r="AC11" s="89" t="s">
        <v>30</v>
      </c>
      <c r="AD11" s="74" t="s">
        <v>157</v>
      </c>
      <c r="AE11" s="75"/>
      <c r="AF11" s="75"/>
      <c r="AG11" s="75"/>
    </row>
    <row r="12" spans="1:33" s="58" customFormat="1" ht="15.75" customHeight="1">
      <c r="A12" s="73" t="s">
        <v>31</v>
      </c>
      <c r="B12" s="73"/>
      <c r="C12" s="73"/>
      <c r="D12" s="73" t="s">
        <v>32</v>
      </c>
      <c r="E12" s="73"/>
      <c r="F12" s="73" t="s">
        <v>33</v>
      </c>
      <c r="G12" s="73"/>
      <c r="H12" s="73" t="s">
        <v>34</v>
      </c>
      <c r="I12" s="73"/>
      <c r="J12" s="73"/>
      <c r="K12" s="73"/>
      <c r="L12" s="73"/>
      <c r="M12" s="73"/>
      <c r="N12" s="73"/>
      <c r="O12" s="73"/>
      <c r="P12" s="73"/>
      <c r="Q12" s="73"/>
      <c r="R12" s="76"/>
      <c r="S12" s="77"/>
      <c r="T12" s="77"/>
      <c r="U12" s="77"/>
      <c r="V12" s="77"/>
      <c r="W12" s="77"/>
      <c r="X12" s="77"/>
      <c r="Y12" s="77"/>
      <c r="Z12" s="77"/>
      <c r="AA12" s="84"/>
      <c r="AB12" s="90"/>
      <c r="AC12" s="92"/>
      <c r="AD12" s="76"/>
      <c r="AE12" s="77"/>
      <c r="AF12" s="77"/>
      <c r="AG12" s="77"/>
    </row>
    <row r="13" spans="1:33" s="58" customFormat="1" ht="66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85"/>
      <c r="S13" s="86"/>
      <c r="T13" s="86"/>
      <c r="U13" s="86"/>
      <c r="V13" s="86"/>
      <c r="W13" s="86"/>
      <c r="X13" s="86"/>
      <c r="Y13" s="86"/>
      <c r="Z13" s="86"/>
      <c r="AA13" s="87"/>
      <c r="AB13" s="91"/>
      <c r="AC13" s="93"/>
      <c r="AD13" s="39" t="s">
        <v>145</v>
      </c>
      <c r="AE13" s="39" t="s">
        <v>47</v>
      </c>
      <c r="AF13" s="53" t="s">
        <v>36</v>
      </c>
      <c r="AG13" s="53" t="s">
        <v>37</v>
      </c>
    </row>
    <row r="14" spans="1:33" s="41" customFormat="1" ht="67.5" customHeight="1" thickBot="1">
      <c r="A14" s="19">
        <v>0</v>
      </c>
      <c r="B14" s="20">
        <v>0</v>
      </c>
      <c r="C14" s="21">
        <v>0</v>
      </c>
      <c r="D14" s="2">
        <v>0</v>
      </c>
      <c r="E14" s="2">
        <v>0</v>
      </c>
      <c r="F14" s="2">
        <v>0</v>
      </c>
      <c r="G14" s="2">
        <v>0</v>
      </c>
      <c r="H14" s="7">
        <v>7</v>
      </c>
      <c r="I14" s="7">
        <v>5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2" t="s">
        <v>48</v>
      </c>
      <c r="AC14" s="10" t="s">
        <v>0</v>
      </c>
      <c r="AD14" s="23">
        <f>SUM(AD21+AD60+AD152+AD171+AD178)</f>
        <v>208168.99999999997</v>
      </c>
      <c r="AE14" s="23">
        <f>SUM(AE21+AE60+AE152+AE171+AE178)</f>
        <v>199648.49999999997</v>
      </c>
      <c r="AF14" s="37">
        <f aca="true" t="shared" si="0" ref="AF14:AF77">SUM(AE14/AD14)</f>
        <v>0.9590693138747844</v>
      </c>
      <c r="AG14" s="5" t="s">
        <v>146</v>
      </c>
    </row>
    <row r="15" spans="1:33" s="41" customFormat="1" ht="65.25" customHeight="1" thickBot="1">
      <c r="A15" s="19"/>
      <c r="B15" s="20"/>
      <c r="C15" s="2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v>7</v>
      </c>
      <c r="S15" s="2">
        <v>5</v>
      </c>
      <c r="T15" s="2">
        <v>0</v>
      </c>
      <c r="U15" s="2">
        <v>1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2" t="s">
        <v>49</v>
      </c>
      <c r="AC15" s="10" t="s">
        <v>35</v>
      </c>
      <c r="AD15" s="24" t="s">
        <v>50</v>
      </c>
      <c r="AE15" s="24" t="s">
        <v>50</v>
      </c>
      <c r="AF15" s="37"/>
      <c r="AG15" s="24"/>
    </row>
    <row r="16" spans="1:33" s="40" customFormat="1" ht="47.25" customHeight="1" thickBot="1">
      <c r="A16" s="19"/>
      <c r="B16" s="20"/>
      <c r="C16" s="2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7</v>
      </c>
      <c r="S16" s="2">
        <v>5</v>
      </c>
      <c r="T16" s="2">
        <v>0</v>
      </c>
      <c r="U16" s="2">
        <v>1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1</v>
      </c>
      <c r="AB16" s="22" t="s">
        <v>51</v>
      </c>
      <c r="AC16" s="10" t="s">
        <v>2</v>
      </c>
      <c r="AD16" s="25">
        <v>85</v>
      </c>
      <c r="AE16" s="25">
        <v>85</v>
      </c>
      <c r="AF16" s="37">
        <f t="shared" si="0"/>
        <v>1</v>
      </c>
      <c r="AG16" s="25"/>
    </row>
    <row r="17" spans="1:33" s="40" customFormat="1" ht="42.75" customHeight="1" thickBot="1">
      <c r="A17" s="19"/>
      <c r="B17" s="20"/>
      <c r="C17" s="2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7</v>
      </c>
      <c r="S17" s="2">
        <v>5</v>
      </c>
      <c r="T17" s="2">
        <v>0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2</v>
      </c>
      <c r="AB17" s="22" t="s">
        <v>52</v>
      </c>
      <c r="AC17" s="10" t="s">
        <v>2</v>
      </c>
      <c r="AD17" s="25">
        <v>56.3</v>
      </c>
      <c r="AE17" s="25">
        <v>56.3</v>
      </c>
      <c r="AF17" s="37">
        <f t="shared" si="0"/>
        <v>1</v>
      </c>
      <c r="AG17" s="25"/>
    </row>
    <row r="18" spans="1:33" s="40" customFormat="1" ht="42.75" customHeight="1" thickBot="1">
      <c r="A18" s="19"/>
      <c r="B18" s="20"/>
      <c r="C18" s="2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v>7</v>
      </c>
      <c r="S18" s="2">
        <v>5</v>
      </c>
      <c r="T18" s="2">
        <v>0</v>
      </c>
      <c r="U18" s="2">
        <v>1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3</v>
      </c>
      <c r="AB18" s="22" t="s">
        <v>53</v>
      </c>
      <c r="AC18" s="10" t="s">
        <v>2</v>
      </c>
      <c r="AD18" s="25">
        <v>100</v>
      </c>
      <c r="AE18" s="25">
        <v>100</v>
      </c>
      <c r="AF18" s="37">
        <f t="shared" si="0"/>
        <v>1</v>
      </c>
      <c r="AG18" s="25"/>
    </row>
    <row r="19" spans="1:33" s="40" customFormat="1" ht="43.5" customHeight="1" thickBot="1">
      <c r="A19" s="19"/>
      <c r="B19" s="20"/>
      <c r="C19" s="2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7</v>
      </c>
      <c r="S19" s="2">
        <v>5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4</v>
      </c>
      <c r="AB19" s="22" t="s">
        <v>54</v>
      </c>
      <c r="AC19" s="10" t="s">
        <v>2</v>
      </c>
      <c r="AD19" s="25">
        <v>76</v>
      </c>
      <c r="AE19" s="25">
        <v>76</v>
      </c>
      <c r="AF19" s="37">
        <f t="shared" si="0"/>
        <v>1</v>
      </c>
      <c r="AG19" s="25"/>
    </row>
    <row r="20" spans="1:33" s="40" customFormat="1" ht="35.25" customHeight="1" thickBot="1">
      <c r="A20" s="19"/>
      <c r="B20" s="20"/>
      <c r="C20" s="2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7</v>
      </c>
      <c r="S20" s="2">
        <v>5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</v>
      </c>
      <c r="AB20" s="22" t="s">
        <v>55</v>
      </c>
      <c r="AC20" s="10" t="s">
        <v>2</v>
      </c>
      <c r="AD20" s="25">
        <v>100</v>
      </c>
      <c r="AE20" s="25">
        <v>100</v>
      </c>
      <c r="AF20" s="37">
        <f t="shared" si="0"/>
        <v>1</v>
      </c>
      <c r="AG20" s="25"/>
    </row>
    <row r="21" spans="1:33" s="40" customFormat="1" ht="57" customHeight="1" thickBot="1">
      <c r="A21" s="3">
        <v>0</v>
      </c>
      <c r="B21" s="2">
        <v>0</v>
      </c>
      <c r="C21" s="4">
        <v>0</v>
      </c>
      <c r="D21" s="2">
        <v>0</v>
      </c>
      <c r="E21" s="2">
        <v>0</v>
      </c>
      <c r="F21" s="2">
        <v>0</v>
      </c>
      <c r="G21" s="2">
        <v>0</v>
      </c>
      <c r="H21" s="2">
        <v>7</v>
      </c>
      <c r="I21" s="2">
        <v>5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7</v>
      </c>
      <c r="S21" s="2">
        <v>5</v>
      </c>
      <c r="T21" s="2">
        <v>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2" t="s">
        <v>56</v>
      </c>
      <c r="AC21" s="10" t="s">
        <v>0</v>
      </c>
      <c r="AD21" s="23">
        <f>SUM(AD22+AD55)</f>
        <v>56378.4</v>
      </c>
      <c r="AE21" s="23">
        <f>SUM(AE22+AE55)</f>
        <v>53953.299999999996</v>
      </c>
      <c r="AF21" s="37">
        <f t="shared" si="0"/>
        <v>0.9569852993344968</v>
      </c>
      <c r="AG21" s="5" t="s">
        <v>146</v>
      </c>
    </row>
    <row r="22" spans="1:33" s="40" customFormat="1" ht="39.75" customHeight="1" thickBot="1">
      <c r="A22" s="3"/>
      <c r="B22" s="2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v>7</v>
      </c>
      <c r="S22" s="2">
        <v>5</v>
      </c>
      <c r="T22" s="2">
        <v>1</v>
      </c>
      <c r="U22" s="2">
        <v>0</v>
      </c>
      <c r="V22" s="2">
        <v>1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6" t="s">
        <v>57</v>
      </c>
      <c r="AC22" s="10" t="s">
        <v>3</v>
      </c>
      <c r="AD22" s="23">
        <f>SUM(AD33+AD35+AD37+AD41+AD43+AD45+AD51+AD53)</f>
        <v>56378.4</v>
      </c>
      <c r="AE22" s="23">
        <f>SUM(AE33+AE35+AE37+AE41+AE43+AE45+AE51+AE53)</f>
        <v>53953.299999999996</v>
      </c>
      <c r="AF22" s="37">
        <f t="shared" si="0"/>
        <v>0.9569852993344968</v>
      </c>
      <c r="AG22" s="23"/>
    </row>
    <row r="23" spans="1:33" s="40" customFormat="1" ht="48" customHeight="1" thickBot="1">
      <c r="A23" s="3"/>
      <c r="B23" s="2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7</v>
      </c>
      <c r="S23" s="2">
        <v>5</v>
      </c>
      <c r="T23" s="2">
        <v>1</v>
      </c>
      <c r="U23" s="2">
        <v>0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  <c r="AA23" s="2">
        <v>1</v>
      </c>
      <c r="AB23" s="22" t="s">
        <v>58</v>
      </c>
      <c r="AC23" s="10" t="s">
        <v>1</v>
      </c>
      <c r="AD23" s="27">
        <v>322</v>
      </c>
      <c r="AE23" s="27">
        <v>322</v>
      </c>
      <c r="AF23" s="37">
        <f t="shared" si="0"/>
        <v>1</v>
      </c>
      <c r="AG23" s="27"/>
    </row>
    <row r="24" spans="1:33" s="40" customFormat="1" ht="48" customHeight="1" thickBot="1">
      <c r="A24" s="3"/>
      <c r="B24" s="2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7</v>
      </c>
      <c r="S24" s="2">
        <v>5</v>
      </c>
      <c r="T24" s="2">
        <v>1</v>
      </c>
      <c r="U24" s="2">
        <v>0</v>
      </c>
      <c r="V24" s="2">
        <v>1</v>
      </c>
      <c r="W24" s="2">
        <v>0</v>
      </c>
      <c r="X24" s="2">
        <v>0</v>
      </c>
      <c r="Y24" s="2">
        <v>0</v>
      </c>
      <c r="Z24" s="2">
        <v>0</v>
      </c>
      <c r="AA24" s="2">
        <v>2</v>
      </c>
      <c r="AB24" s="22" t="s">
        <v>147</v>
      </c>
      <c r="AC24" s="10" t="s">
        <v>1</v>
      </c>
      <c r="AD24" s="27">
        <v>42.6</v>
      </c>
      <c r="AE24" s="27">
        <v>42.6</v>
      </c>
      <c r="AF24" s="37">
        <f t="shared" si="0"/>
        <v>1</v>
      </c>
      <c r="AG24" s="27"/>
    </row>
    <row r="25" spans="1:33" s="40" customFormat="1" ht="48" customHeight="1" thickBot="1">
      <c r="A25" s="3"/>
      <c r="B25" s="2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>
        <v>7</v>
      </c>
      <c r="S25" s="2">
        <v>5</v>
      </c>
      <c r="T25" s="2">
        <v>1</v>
      </c>
      <c r="U25" s="2">
        <v>0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v>3</v>
      </c>
      <c r="AB25" s="22" t="s">
        <v>59</v>
      </c>
      <c r="AC25" s="10" t="s">
        <v>1</v>
      </c>
      <c r="AD25" s="25">
        <f>SUM(AD23/AD24)</f>
        <v>7.558685446009389</v>
      </c>
      <c r="AE25" s="25">
        <f>SUM(AE23/AE24)</f>
        <v>7.558685446009389</v>
      </c>
      <c r="AF25" s="37">
        <f t="shared" si="0"/>
        <v>1</v>
      </c>
      <c r="AG25" s="25"/>
    </row>
    <row r="26" spans="1:33" s="40" customFormat="1" ht="66" customHeight="1" thickBot="1">
      <c r="A26" s="3"/>
      <c r="B26" s="2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7</v>
      </c>
      <c r="S26" s="2">
        <v>5</v>
      </c>
      <c r="T26" s="2">
        <v>1</v>
      </c>
      <c r="U26" s="2">
        <v>0</v>
      </c>
      <c r="V26" s="2">
        <v>1</v>
      </c>
      <c r="W26" s="2">
        <v>0</v>
      </c>
      <c r="X26" s="2">
        <v>0</v>
      </c>
      <c r="Y26" s="2">
        <v>1</v>
      </c>
      <c r="Z26" s="2">
        <v>0</v>
      </c>
      <c r="AA26" s="2">
        <v>0</v>
      </c>
      <c r="AB26" s="22" t="s">
        <v>179</v>
      </c>
      <c r="AC26" s="10" t="s">
        <v>16</v>
      </c>
      <c r="AD26" s="25" t="s">
        <v>17</v>
      </c>
      <c r="AE26" s="25" t="s">
        <v>17</v>
      </c>
      <c r="AF26" s="37"/>
      <c r="AG26" s="25"/>
    </row>
    <row r="27" spans="1:33" s="40" customFormat="1" ht="54" customHeight="1" thickBot="1">
      <c r="A27" s="3"/>
      <c r="B27" s="2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7</v>
      </c>
      <c r="S27" s="2">
        <v>5</v>
      </c>
      <c r="T27" s="2">
        <v>1</v>
      </c>
      <c r="U27" s="2">
        <v>0</v>
      </c>
      <c r="V27" s="2">
        <v>1</v>
      </c>
      <c r="W27" s="2">
        <v>0</v>
      </c>
      <c r="X27" s="2">
        <v>0</v>
      </c>
      <c r="Y27" s="2">
        <v>1</v>
      </c>
      <c r="Z27" s="2">
        <v>0</v>
      </c>
      <c r="AA27" s="2">
        <v>1</v>
      </c>
      <c r="AB27" s="22" t="s">
        <v>60</v>
      </c>
      <c r="AC27" s="10" t="s">
        <v>2</v>
      </c>
      <c r="AD27" s="25">
        <v>98</v>
      </c>
      <c r="AE27" s="25">
        <v>98</v>
      </c>
      <c r="AF27" s="37">
        <f t="shared" si="0"/>
        <v>1</v>
      </c>
      <c r="AG27" s="25"/>
    </row>
    <row r="28" spans="1:33" s="40" customFormat="1" ht="48" customHeight="1" thickBot="1">
      <c r="A28" s="3"/>
      <c r="B28" s="2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7</v>
      </c>
      <c r="S28" s="2">
        <v>5</v>
      </c>
      <c r="T28" s="2">
        <v>1</v>
      </c>
      <c r="U28" s="2">
        <v>0</v>
      </c>
      <c r="V28" s="2">
        <v>1</v>
      </c>
      <c r="W28" s="2">
        <v>0</v>
      </c>
      <c r="X28" s="2">
        <v>0</v>
      </c>
      <c r="Y28" s="2">
        <v>2</v>
      </c>
      <c r="Z28" s="2">
        <v>0</v>
      </c>
      <c r="AA28" s="2">
        <v>0</v>
      </c>
      <c r="AB28" s="22" t="s">
        <v>61</v>
      </c>
      <c r="AC28" s="10" t="s">
        <v>16</v>
      </c>
      <c r="AD28" s="25" t="s">
        <v>17</v>
      </c>
      <c r="AE28" s="25" t="s">
        <v>17</v>
      </c>
      <c r="AF28" s="37"/>
      <c r="AG28" s="25"/>
    </row>
    <row r="29" spans="1:33" s="40" customFormat="1" ht="66" customHeight="1" thickBot="1">
      <c r="A29" s="3"/>
      <c r="B29" s="2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7</v>
      </c>
      <c r="S29" s="2">
        <v>5</v>
      </c>
      <c r="T29" s="2">
        <v>1</v>
      </c>
      <c r="U29" s="2">
        <v>0</v>
      </c>
      <c r="V29" s="2">
        <v>1</v>
      </c>
      <c r="W29" s="2">
        <v>0</v>
      </c>
      <c r="X29" s="2">
        <v>0</v>
      </c>
      <c r="Y29" s="2">
        <v>2</v>
      </c>
      <c r="Z29" s="2">
        <v>0</v>
      </c>
      <c r="AA29" s="2">
        <v>1</v>
      </c>
      <c r="AB29" s="22" t="s">
        <v>62</v>
      </c>
      <c r="AC29" s="10" t="s">
        <v>2</v>
      </c>
      <c r="AD29" s="25">
        <v>53</v>
      </c>
      <c r="AE29" s="25">
        <v>53</v>
      </c>
      <c r="AF29" s="37">
        <f t="shared" si="0"/>
        <v>1</v>
      </c>
      <c r="AG29" s="25"/>
    </row>
    <row r="30" spans="1:33" s="40" customFormat="1" ht="53.25" customHeight="1" thickBot="1">
      <c r="A30" s="3"/>
      <c r="B30" s="2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7</v>
      </c>
      <c r="S30" s="2">
        <v>5</v>
      </c>
      <c r="T30" s="2">
        <v>1</v>
      </c>
      <c r="U30" s="2">
        <v>0</v>
      </c>
      <c r="V30" s="2">
        <v>1</v>
      </c>
      <c r="W30" s="2">
        <v>0</v>
      </c>
      <c r="X30" s="2">
        <v>0</v>
      </c>
      <c r="Y30" s="2">
        <v>2</v>
      </c>
      <c r="Z30" s="2">
        <v>0</v>
      </c>
      <c r="AA30" s="2">
        <v>2</v>
      </c>
      <c r="AB30" s="22" t="s">
        <v>63</v>
      </c>
      <c r="AC30" s="10" t="s">
        <v>2</v>
      </c>
      <c r="AD30" s="25">
        <v>7.2</v>
      </c>
      <c r="AE30" s="25">
        <v>7.2</v>
      </c>
      <c r="AF30" s="37">
        <f t="shared" si="0"/>
        <v>1</v>
      </c>
      <c r="AG30" s="25"/>
    </row>
    <row r="31" spans="1:33" s="40" customFormat="1" ht="48" customHeight="1" thickBot="1">
      <c r="A31" s="3"/>
      <c r="B31" s="2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7</v>
      </c>
      <c r="S31" s="2">
        <v>5</v>
      </c>
      <c r="T31" s="2">
        <v>1</v>
      </c>
      <c r="U31" s="2">
        <v>0</v>
      </c>
      <c r="V31" s="2">
        <v>1</v>
      </c>
      <c r="W31" s="2">
        <v>0</v>
      </c>
      <c r="X31" s="2">
        <v>0</v>
      </c>
      <c r="Y31" s="2">
        <v>2</v>
      </c>
      <c r="Z31" s="2">
        <v>0</v>
      </c>
      <c r="AA31" s="2">
        <v>3</v>
      </c>
      <c r="AB31" s="22" t="s">
        <v>4</v>
      </c>
      <c r="AC31" s="10" t="s">
        <v>2</v>
      </c>
      <c r="AD31" s="25">
        <v>84.1</v>
      </c>
      <c r="AE31" s="25">
        <v>84.1</v>
      </c>
      <c r="AF31" s="37">
        <f t="shared" si="0"/>
        <v>1</v>
      </c>
      <c r="AG31" s="25"/>
    </row>
    <row r="32" spans="1:33" s="40" customFormat="1" ht="48" customHeight="1" thickBot="1">
      <c r="A32" s="3"/>
      <c r="B32" s="2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7</v>
      </c>
      <c r="S32" s="2">
        <v>5</v>
      </c>
      <c r="T32" s="2">
        <v>1</v>
      </c>
      <c r="U32" s="2">
        <v>0</v>
      </c>
      <c r="V32" s="2">
        <v>1</v>
      </c>
      <c r="W32" s="2">
        <v>0</v>
      </c>
      <c r="X32" s="2">
        <v>0</v>
      </c>
      <c r="Y32" s="2">
        <v>2</v>
      </c>
      <c r="Z32" s="2">
        <v>0</v>
      </c>
      <c r="AA32" s="2">
        <v>4</v>
      </c>
      <c r="AB32" s="22" t="s">
        <v>5</v>
      </c>
      <c r="AC32" s="10" t="s">
        <v>2</v>
      </c>
      <c r="AD32" s="25">
        <v>44.4</v>
      </c>
      <c r="AE32" s="25">
        <v>44.4</v>
      </c>
      <c r="AF32" s="37">
        <f t="shared" si="0"/>
        <v>1</v>
      </c>
      <c r="AG32" s="25"/>
    </row>
    <row r="33" spans="1:33" s="40" customFormat="1" ht="61.5" customHeight="1" thickBot="1">
      <c r="A33" s="3">
        <v>7</v>
      </c>
      <c r="B33" s="2">
        <v>7</v>
      </c>
      <c r="C33" s="4">
        <v>5</v>
      </c>
      <c r="D33" s="2">
        <v>1</v>
      </c>
      <c r="E33" s="2">
        <v>0</v>
      </c>
      <c r="F33" s="2">
        <v>0</v>
      </c>
      <c r="G33" s="2">
        <v>4</v>
      </c>
      <c r="H33" s="2">
        <v>7</v>
      </c>
      <c r="I33" s="2">
        <v>5</v>
      </c>
      <c r="J33" s="2">
        <v>1</v>
      </c>
      <c r="K33" s="2">
        <v>0</v>
      </c>
      <c r="L33" s="2">
        <v>1</v>
      </c>
      <c r="M33" s="2">
        <v>1</v>
      </c>
      <c r="N33" s="2">
        <v>0</v>
      </c>
      <c r="O33" s="2">
        <v>5</v>
      </c>
      <c r="P33" s="2">
        <v>0</v>
      </c>
      <c r="Q33" s="2">
        <v>0</v>
      </c>
      <c r="R33" s="2">
        <v>7</v>
      </c>
      <c r="S33" s="2">
        <v>5</v>
      </c>
      <c r="T33" s="2">
        <v>1</v>
      </c>
      <c r="U33" s="2">
        <v>0</v>
      </c>
      <c r="V33" s="2">
        <v>1</v>
      </c>
      <c r="W33" s="2">
        <v>0</v>
      </c>
      <c r="X33" s="2">
        <v>0</v>
      </c>
      <c r="Y33" s="2">
        <v>3</v>
      </c>
      <c r="Z33" s="2">
        <v>0</v>
      </c>
      <c r="AA33" s="2">
        <v>0</v>
      </c>
      <c r="AB33" s="22" t="s">
        <v>64</v>
      </c>
      <c r="AC33" s="10" t="s">
        <v>3</v>
      </c>
      <c r="AD33" s="23">
        <v>1699.2</v>
      </c>
      <c r="AE33" s="23">
        <v>1434.5</v>
      </c>
      <c r="AF33" s="37">
        <f t="shared" si="0"/>
        <v>0.8442208097928436</v>
      </c>
      <c r="AG33" s="23"/>
    </row>
    <row r="34" spans="1:33" s="40" customFormat="1" ht="48" customHeight="1" thickBot="1">
      <c r="A34" s="3"/>
      <c r="B34" s="2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7</v>
      </c>
      <c r="S34" s="2">
        <v>5</v>
      </c>
      <c r="T34" s="2">
        <v>1</v>
      </c>
      <c r="U34" s="2">
        <v>0</v>
      </c>
      <c r="V34" s="2">
        <v>1</v>
      </c>
      <c r="W34" s="2">
        <v>0</v>
      </c>
      <c r="X34" s="2">
        <v>0</v>
      </c>
      <c r="Y34" s="2">
        <v>3</v>
      </c>
      <c r="Z34" s="2">
        <v>0</v>
      </c>
      <c r="AA34" s="2">
        <v>1</v>
      </c>
      <c r="AB34" s="22" t="s">
        <v>65</v>
      </c>
      <c r="AC34" s="10" t="s">
        <v>2</v>
      </c>
      <c r="AD34" s="25">
        <v>4.6</v>
      </c>
      <c r="AE34" s="25">
        <v>4.6</v>
      </c>
      <c r="AF34" s="37">
        <f t="shared" si="0"/>
        <v>1</v>
      </c>
      <c r="AG34" s="25"/>
    </row>
    <row r="35" spans="1:33" s="40" customFormat="1" ht="81.75" customHeight="1" thickBot="1">
      <c r="A35" s="2">
        <v>7</v>
      </c>
      <c r="B35" s="4">
        <v>7</v>
      </c>
      <c r="C35" s="2">
        <v>5</v>
      </c>
      <c r="D35" s="2">
        <v>0</v>
      </c>
      <c r="E35" s="2">
        <v>7</v>
      </c>
      <c r="F35" s="2">
        <v>0</v>
      </c>
      <c r="G35" s="2">
        <v>1</v>
      </c>
      <c r="H35" s="2">
        <v>7</v>
      </c>
      <c r="I35" s="2">
        <v>5</v>
      </c>
      <c r="J35" s="2">
        <v>1</v>
      </c>
      <c r="K35" s="2">
        <v>0</v>
      </c>
      <c r="L35" s="2">
        <v>1</v>
      </c>
      <c r="M35" s="2">
        <v>1</v>
      </c>
      <c r="N35" s="2">
        <v>0</v>
      </c>
      <c r="O35" s="2">
        <v>7</v>
      </c>
      <c r="P35" s="2">
        <v>4</v>
      </c>
      <c r="Q35" s="2">
        <v>0</v>
      </c>
      <c r="R35" s="2">
        <v>7</v>
      </c>
      <c r="S35" s="2">
        <v>5</v>
      </c>
      <c r="T35" s="2">
        <v>1</v>
      </c>
      <c r="U35" s="2">
        <v>0</v>
      </c>
      <c r="V35" s="2">
        <v>1</v>
      </c>
      <c r="W35" s="2">
        <v>0</v>
      </c>
      <c r="X35" s="2">
        <v>0</v>
      </c>
      <c r="Y35" s="2">
        <v>4</v>
      </c>
      <c r="Z35" s="2">
        <v>0</v>
      </c>
      <c r="AA35" s="2">
        <v>0</v>
      </c>
      <c r="AB35" s="22" t="s">
        <v>142</v>
      </c>
      <c r="AC35" s="10" t="s">
        <v>3</v>
      </c>
      <c r="AD35" s="23">
        <v>25913.3</v>
      </c>
      <c r="AE35" s="23">
        <v>25708.1</v>
      </c>
      <c r="AF35" s="37">
        <f t="shared" si="0"/>
        <v>0.9920812864436409</v>
      </c>
      <c r="AG35" s="23"/>
    </row>
    <row r="36" spans="1:33" s="40" customFormat="1" ht="54" customHeight="1" thickBot="1">
      <c r="A36" s="3"/>
      <c r="B36" s="2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v>7</v>
      </c>
      <c r="S36" s="2">
        <v>5</v>
      </c>
      <c r="T36" s="2">
        <v>1</v>
      </c>
      <c r="U36" s="2">
        <v>0</v>
      </c>
      <c r="V36" s="2">
        <v>1</v>
      </c>
      <c r="W36" s="2">
        <v>0</v>
      </c>
      <c r="X36" s="2">
        <v>0</v>
      </c>
      <c r="Y36" s="2">
        <v>4</v>
      </c>
      <c r="Z36" s="2">
        <v>0</v>
      </c>
      <c r="AA36" s="2">
        <v>1</v>
      </c>
      <c r="AB36" s="22" t="s">
        <v>66</v>
      </c>
      <c r="AC36" s="10" t="s">
        <v>2</v>
      </c>
      <c r="AD36" s="23">
        <v>80.5</v>
      </c>
      <c r="AE36" s="23">
        <v>80.5</v>
      </c>
      <c r="AF36" s="37">
        <f t="shared" si="0"/>
        <v>1</v>
      </c>
      <c r="AG36" s="23"/>
    </row>
    <row r="37" spans="1:33" s="40" customFormat="1" ht="57" customHeight="1" thickBot="1">
      <c r="A37" s="3">
        <v>7</v>
      </c>
      <c r="B37" s="2">
        <v>7</v>
      </c>
      <c r="C37" s="4">
        <v>5</v>
      </c>
      <c r="D37" s="2">
        <v>0</v>
      </c>
      <c r="E37" s="2">
        <v>7</v>
      </c>
      <c r="F37" s="2">
        <v>0</v>
      </c>
      <c r="G37" s="2">
        <v>1</v>
      </c>
      <c r="H37" s="2">
        <v>7</v>
      </c>
      <c r="I37" s="2">
        <v>5</v>
      </c>
      <c r="J37" s="2">
        <v>1</v>
      </c>
      <c r="K37" s="2">
        <v>0</v>
      </c>
      <c r="L37" s="2">
        <v>1</v>
      </c>
      <c r="M37" s="2">
        <v>2</v>
      </c>
      <c r="N37" s="2">
        <v>0</v>
      </c>
      <c r="O37" s="2">
        <v>0</v>
      </c>
      <c r="P37" s="2">
        <v>5</v>
      </c>
      <c r="Q37" s="2">
        <v>0</v>
      </c>
      <c r="R37" s="2">
        <v>7</v>
      </c>
      <c r="S37" s="2">
        <v>5</v>
      </c>
      <c r="T37" s="2">
        <v>1</v>
      </c>
      <c r="U37" s="2">
        <v>0</v>
      </c>
      <c r="V37" s="2">
        <v>1</v>
      </c>
      <c r="W37" s="2">
        <v>0</v>
      </c>
      <c r="X37" s="2">
        <v>0</v>
      </c>
      <c r="Y37" s="2">
        <v>5</v>
      </c>
      <c r="Z37" s="2">
        <v>0</v>
      </c>
      <c r="AA37" s="2">
        <v>0</v>
      </c>
      <c r="AB37" s="22" t="s">
        <v>67</v>
      </c>
      <c r="AC37" s="10" t="s">
        <v>3</v>
      </c>
      <c r="AD37" s="23">
        <v>4264.2</v>
      </c>
      <c r="AE37" s="23">
        <v>3033.2</v>
      </c>
      <c r="AF37" s="37">
        <f t="shared" si="0"/>
        <v>0.7113174804183668</v>
      </c>
      <c r="AG37" s="23"/>
    </row>
    <row r="38" spans="1:33" s="40" customFormat="1" ht="48" customHeight="1" thickBot="1">
      <c r="A38" s="3"/>
      <c r="B38" s="2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7</v>
      </c>
      <c r="S38" s="2">
        <v>5</v>
      </c>
      <c r="T38" s="2">
        <v>1</v>
      </c>
      <c r="U38" s="2">
        <v>0</v>
      </c>
      <c r="V38" s="2">
        <v>1</v>
      </c>
      <c r="W38" s="2">
        <v>0</v>
      </c>
      <c r="X38" s="2">
        <v>0</v>
      </c>
      <c r="Y38" s="2">
        <v>5</v>
      </c>
      <c r="Z38" s="2">
        <v>0</v>
      </c>
      <c r="AA38" s="2">
        <v>1</v>
      </c>
      <c r="AB38" s="22" t="s">
        <v>68</v>
      </c>
      <c r="AC38" s="10" t="s">
        <v>3</v>
      </c>
      <c r="AD38" s="23">
        <v>12.3</v>
      </c>
      <c r="AE38" s="23">
        <v>12.3</v>
      </c>
      <c r="AF38" s="37">
        <f t="shared" si="0"/>
        <v>1</v>
      </c>
      <c r="AG38" s="23"/>
    </row>
    <row r="39" spans="1:33" s="40" customFormat="1" ht="69.75" customHeight="1" thickBot="1">
      <c r="A39" s="3"/>
      <c r="B39" s="2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8">
        <v>7</v>
      </c>
      <c r="S39" s="28">
        <v>5</v>
      </c>
      <c r="T39" s="28">
        <v>1</v>
      </c>
      <c r="U39" s="28">
        <v>0</v>
      </c>
      <c r="V39" s="28">
        <v>1</v>
      </c>
      <c r="W39" s="28">
        <v>0</v>
      </c>
      <c r="X39" s="28">
        <v>0</v>
      </c>
      <c r="Y39" s="28">
        <v>6</v>
      </c>
      <c r="Z39" s="28">
        <v>0</v>
      </c>
      <c r="AA39" s="28">
        <v>0</v>
      </c>
      <c r="AB39" s="22" t="s">
        <v>69</v>
      </c>
      <c r="AC39" s="10" t="s">
        <v>23</v>
      </c>
      <c r="AD39" s="23" t="s">
        <v>17</v>
      </c>
      <c r="AE39" s="23" t="s">
        <v>17</v>
      </c>
      <c r="AF39" s="37"/>
      <c r="AG39" s="23"/>
    </row>
    <row r="40" spans="1:33" s="40" customFormat="1" ht="56.25" customHeight="1" thickBot="1">
      <c r="A40" s="3"/>
      <c r="B40" s="2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8">
        <v>7</v>
      </c>
      <c r="S40" s="28">
        <v>5</v>
      </c>
      <c r="T40" s="28">
        <v>1</v>
      </c>
      <c r="U40" s="28">
        <v>0</v>
      </c>
      <c r="V40" s="28">
        <v>1</v>
      </c>
      <c r="W40" s="28">
        <v>0</v>
      </c>
      <c r="X40" s="28">
        <v>0</v>
      </c>
      <c r="Y40" s="28">
        <v>6</v>
      </c>
      <c r="Z40" s="28">
        <v>0</v>
      </c>
      <c r="AA40" s="28">
        <v>1</v>
      </c>
      <c r="AB40" s="22" t="s">
        <v>70</v>
      </c>
      <c r="AC40" s="10" t="s">
        <v>2</v>
      </c>
      <c r="AD40" s="25">
        <v>50</v>
      </c>
      <c r="AE40" s="25">
        <v>50</v>
      </c>
      <c r="AF40" s="37">
        <f t="shared" si="0"/>
        <v>1</v>
      </c>
      <c r="AG40" s="25"/>
    </row>
    <row r="41" spans="1:33" s="40" customFormat="1" ht="62.25" customHeight="1" thickBot="1">
      <c r="A41" s="3">
        <v>7</v>
      </c>
      <c r="B41" s="2">
        <v>7</v>
      </c>
      <c r="C41" s="4">
        <v>5</v>
      </c>
      <c r="D41" s="2">
        <v>0</v>
      </c>
      <c r="E41" s="2">
        <v>7</v>
      </c>
      <c r="F41" s="2">
        <v>0</v>
      </c>
      <c r="G41" s="2">
        <v>1</v>
      </c>
      <c r="H41" s="2">
        <v>7</v>
      </c>
      <c r="I41" s="2">
        <v>5</v>
      </c>
      <c r="J41" s="2">
        <v>1</v>
      </c>
      <c r="K41" s="2">
        <v>0</v>
      </c>
      <c r="L41" s="2">
        <v>1</v>
      </c>
      <c r="M41" s="2">
        <v>2</v>
      </c>
      <c r="N41" s="2">
        <v>0</v>
      </c>
      <c r="O41" s="2">
        <v>0</v>
      </c>
      <c r="P41" s="2">
        <v>7</v>
      </c>
      <c r="Q41" s="2">
        <v>0</v>
      </c>
      <c r="R41" s="2">
        <v>7</v>
      </c>
      <c r="S41" s="2">
        <v>5</v>
      </c>
      <c r="T41" s="2">
        <v>1</v>
      </c>
      <c r="U41" s="2">
        <v>0</v>
      </c>
      <c r="V41" s="2">
        <v>1</v>
      </c>
      <c r="W41" s="2">
        <v>0</v>
      </c>
      <c r="X41" s="2">
        <v>0</v>
      </c>
      <c r="Y41" s="2">
        <v>7</v>
      </c>
      <c r="Z41" s="2">
        <v>0</v>
      </c>
      <c r="AA41" s="2">
        <v>0</v>
      </c>
      <c r="AB41" s="22" t="s">
        <v>71</v>
      </c>
      <c r="AC41" s="10" t="s">
        <v>3</v>
      </c>
      <c r="AD41" s="23">
        <v>20620.5</v>
      </c>
      <c r="AE41" s="23">
        <v>19973.9</v>
      </c>
      <c r="AF41" s="37">
        <f t="shared" si="0"/>
        <v>0.9686428554108776</v>
      </c>
      <c r="AG41" s="23"/>
    </row>
    <row r="42" spans="1:33" s="40" customFormat="1" ht="60" customHeight="1" thickBot="1">
      <c r="A42" s="3"/>
      <c r="B42" s="2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7</v>
      </c>
      <c r="S42" s="2">
        <v>5</v>
      </c>
      <c r="T42" s="2">
        <v>1</v>
      </c>
      <c r="U42" s="2">
        <v>0</v>
      </c>
      <c r="V42" s="2">
        <v>1</v>
      </c>
      <c r="W42" s="2">
        <v>0</v>
      </c>
      <c r="X42" s="2">
        <v>0</v>
      </c>
      <c r="Y42" s="2">
        <v>7</v>
      </c>
      <c r="Z42" s="2">
        <v>0</v>
      </c>
      <c r="AA42" s="2">
        <v>1</v>
      </c>
      <c r="AB42" s="22" t="s">
        <v>72</v>
      </c>
      <c r="AC42" s="10" t="s">
        <v>2</v>
      </c>
      <c r="AD42" s="25">
        <v>50</v>
      </c>
      <c r="AE42" s="25">
        <v>50</v>
      </c>
      <c r="AF42" s="37">
        <f t="shared" si="0"/>
        <v>1</v>
      </c>
      <c r="AG42" s="25"/>
    </row>
    <row r="43" spans="1:33" s="40" customFormat="1" ht="81.75" customHeight="1" thickBot="1">
      <c r="A43" s="3">
        <v>7</v>
      </c>
      <c r="B43" s="2">
        <v>7</v>
      </c>
      <c r="C43" s="4">
        <v>5</v>
      </c>
      <c r="D43" s="2">
        <v>0</v>
      </c>
      <c r="E43" s="2">
        <v>7</v>
      </c>
      <c r="F43" s="2">
        <v>0</v>
      </c>
      <c r="G43" s="2">
        <v>1</v>
      </c>
      <c r="H43" s="2">
        <v>7</v>
      </c>
      <c r="I43" s="2">
        <v>5</v>
      </c>
      <c r="J43" s="2">
        <v>1</v>
      </c>
      <c r="K43" s="2">
        <v>0</v>
      </c>
      <c r="L43" s="2">
        <v>1</v>
      </c>
      <c r="M43" s="2">
        <v>2</v>
      </c>
      <c r="N43" s="2">
        <v>0</v>
      </c>
      <c r="O43" s="2">
        <v>0</v>
      </c>
      <c r="P43" s="2">
        <v>8</v>
      </c>
      <c r="Q43" s="2">
        <v>0</v>
      </c>
      <c r="R43" s="2">
        <v>7</v>
      </c>
      <c r="S43" s="2">
        <v>5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8</v>
      </c>
      <c r="Z43" s="2">
        <v>0</v>
      </c>
      <c r="AA43" s="2">
        <v>0</v>
      </c>
      <c r="AB43" s="22" t="s">
        <v>180</v>
      </c>
      <c r="AC43" s="10" t="s">
        <v>3</v>
      </c>
      <c r="AD43" s="25">
        <v>1361.3</v>
      </c>
      <c r="AE43" s="25">
        <v>1318.2</v>
      </c>
      <c r="AF43" s="37">
        <f t="shared" si="0"/>
        <v>0.9683390876368179</v>
      </c>
      <c r="AG43" s="25"/>
    </row>
    <row r="44" spans="1:33" s="40" customFormat="1" ht="48" customHeight="1" thickBot="1">
      <c r="A44" s="3"/>
      <c r="B44" s="2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v>7</v>
      </c>
      <c r="S44" s="2">
        <v>5</v>
      </c>
      <c r="T44" s="2">
        <v>1</v>
      </c>
      <c r="U44" s="2">
        <v>0</v>
      </c>
      <c r="V44" s="2">
        <v>1</v>
      </c>
      <c r="W44" s="2">
        <v>0</v>
      </c>
      <c r="X44" s="2">
        <v>0</v>
      </c>
      <c r="Y44" s="2">
        <v>8</v>
      </c>
      <c r="Z44" s="2">
        <v>0</v>
      </c>
      <c r="AA44" s="2">
        <v>1</v>
      </c>
      <c r="AB44" s="22" t="s">
        <v>73</v>
      </c>
      <c r="AC44" s="10" t="s">
        <v>2</v>
      </c>
      <c r="AD44" s="25">
        <v>100</v>
      </c>
      <c r="AE44" s="25">
        <v>100</v>
      </c>
      <c r="AF44" s="37">
        <f t="shared" si="0"/>
        <v>1</v>
      </c>
      <c r="AG44" s="25"/>
    </row>
    <row r="45" spans="1:33" s="40" customFormat="1" ht="48" customHeight="1" thickBot="1">
      <c r="A45" s="3">
        <v>7</v>
      </c>
      <c r="B45" s="2">
        <v>7</v>
      </c>
      <c r="C45" s="4">
        <v>5</v>
      </c>
      <c r="D45" s="2">
        <v>0</v>
      </c>
      <c r="E45" s="2">
        <v>7</v>
      </c>
      <c r="F45" s="2">
        <v>0</v>
      </c>
      <c r="G45" s="2">
        <v>1</v>
      </c>
      <c r="H45" s="2">
        <v>7</v>
      </c>
      <c r="I45" s="2">
        <v>5</v>
      </c>
      <c r="J45" s="2">
        <v>1</v>
      </c>
      <c r="K45" s="2">
        <v>0</v>
      </c>
      <c r="L45" s="2">
        <v>1</v>
      </c>
      <c r="M45" s="2">
        <v>2</v>
      </c>
      <c r="N45" s="2">
        <v>0</v>
      </c>
      <c r="O45" s="2">
        <v>0</v>
      </c>
      <c r="P45" s="2">
        <v>9</v>
      </c>
      <c r="Q45" s="2">
        <v>0</v>
      </c>
      <c r="R45" s="2">
        <v>7</v>
      </c>
      <c r="S45" s="2">
        <v>5</v>
      </c>
      <c r="T45" s="2">
        <v>1</v>
      </c>
      <c r="U45" s="2">
        <v>0</v>
      </c>
      <c r="V45" s="2">
        <v>1</v>
      </c>
      <c r="W45" s="2">
        <v>0</v>
      </c>
      <c r="X45" s="2">
        <v>0</v>
      </c>
      <c r="Y45" s="2">
        <v>9</v>
      </c>
      <c r="Z45" s="2">
        <v>0</v>
      </c>
      <c r="AA45" s="2">
        <v>0</v>
      </c>
      <c r="AB45" s="22" t="s">
        <v>74</v>
      </c>
      <c r="AC45" s="10" t="s">
        <v>3</v>
      </c>
      <c r="AD45" s="25">
        <v>46.8</v>
      </c>
      <c r="AE45" s="25">
        <v>12.5</v>
      </c>
      <c r="AF45" s="37">
        <f t="shared" si="0"/>
        <v>0.2670940170940171</v>
      </c>
      <c r="AG45" s="25"/>
    </row>
    <row r="46" spans="1:33" s="40" customFormat="1" ht="48" customHeight="1" thickBot="1">
      <c r="A46" s="3"/>
      <c r="B46" s="2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7</v>
      </c>
      <c r="S46" s="2">
        <v>5</v>
      </c>
      <c r="T46" s="2">
        <v>1</v>
      </c>
      <c r="U46" s="2">
        <v>0</v>
      </c>
      <c r="V46" s="2">
        <v>1</v>
      </c>
      <c r="W46" s="2">
        <v>0</v>
      </c>
      <c r="X46" s="2">
        <v>0</v>
      </c>
      <c r="Y46" s="2">
        <v>9</v>
      </c>
      <c r="Z46" s="2">
        <v>0</v>
      </c>
      <c r="AA46" s="2">
        <v>1</v>
      </c>
      <c r="AB46" s="22" t="s">
        <v>75</v>
      </c>
      <c r="AC46" s="10" t="s">
        <v>2</v>
      </c>
      <c r="AD46" s="25">
        <v>12</v>
      </c>
      <c r="AE46" s="25">
        <v>12</v>
      </c>
      <c r="AF46" s="37">
        <f t="shared" si="0"/>
        <v>1</v>
      </c>
      <c r="AG46" s="25"/>
    </row>
    <row r="47" spans="1:33" s="40" customFormat="1" ht="48" customHeight="1" thickBot="1">
      <c r="A47" s="3">
        <v>7</v>
      </c>
      <c r="B47" s="2">
        <v>7</v>
      </c>
      <c r="C47" s="4">
        <v>5</v>
      </c>
      <c r="D47" s="2">
        <v>0</v>
      </c>
      <c r="E47" s="2">
        <v>7</v>
      </c>
      <c r="F47" s="2">
        <v>0</v>
      </c>
      <c r="G47" s="2">
        <v>1</v>
      </c>
      <c r="H47" s="2">
        <v>7</v>
      </c>
      <c r="I47" s="2">
        <v>5</v>
      </c>
      <c r="J47" s="2">
        <v>1</v>
      </c>
      <c r="K47" s="2">
        <v>0</v>
      </c>
      <c r="L47" s="2">
        <v>1</v>
      </c>
      <c r="M47" s="2">
        <v>1</v>
      </c>
      <c r="N47" s="2">
        <v>1</v>
      </c>
      <c r="O47" s="2">
        <v>0</v>
      </c>
      <c r="P47" s="2">
        <v>4</v>
      </c>
      <c r="Q47" s="2">
        <v>0</v>
      </c>
      <c r="R47" s="2">
        <v>7</v>
      </c>
      <c r="S47" s="2">
        <v>5</v>
      </c>
      <c r="T47" s="2">
        <v>1</v>
      </c>
      <c r="U47" s="2">
        <v>0</v>
      </c>
      <c r="V47" s="2">
        <v>1</v>
      </c>
      <c r="W47" s="2">
        <v>1</v>
      </c>
      <c r="X47" s="2">
        <v>0</v>
      </c>
      <c r="Y47" s="2">
        <v>0</v>
      </c>
      <c r="Z47" s="2">
        <v>0</v>
      </c>
      <c r="AA47" s="2">
        <v>0</v>
      </c>
      <c r="AB47" s="22" t="s">
        <v>181</v>
      </c>
      <c r="AC47" s="10" t="s">
        <v>3</v>
      </c>
      <c r="AD47" s="23">
        <v>0</v>
      </c>
      <c r="AE47" s="23">
        <v>0</v>
      </c>
      <c r="AF47" s="37">
        <v>0</v>
      </c>
      <c r="AG47" s="23"/>
    </row>
    <row r="48" spans="1:33" s="40" customFormat="1" ht="52.5" customHeight="1" thickBot="1">
      <c r="A48" s="3"/>
      <c r="B48" s="2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7</v>
      </c>
      <c r="S48" s="2">
        <v>5</v>
      </c>
      <c r="T48" s="2">
        <v>1</v>
      </c>
      <c r="U48" s="2">
        <v>0</v>
      </c>
      <c r="V48" s="2">
        <v>1</v>
      </c>
      <c r="W48" s="2">
        <v>1</v>
      </c>
      <c r="X48" s="2">
        <v>0</v>
      </c>
      <c r="Y48" s="2">
        <v>0</v>
      </c>
      <c r="Z48" s="2">
        <v>0</v>
      </c>
      <c r="AA48" s="2">
        <v>1</v>
      </c>
      <c r="AB48" s="22" t="s">
        <v>137</v>
      </c>
      <c r="AC48" s="10" t="s">
        <v>76</v>
      </c>
      <c r="AD48" s="23">
        <v>0</v>
      </c>
      <c r="AE48" s="23">
        <v>0</v>
      </c>
      <c r="AF48" s="37">
        <v>0</v>
      </c>
      <c r="AG48" s="23"/>
    </row>
    <row r="49" spans="1:33" s="40" customFormat="1" ht="48" customHeight="1" thickBot="1">
      <c r="A49" s="3">
        <v>7</v>
      </c>
      <c r="B49" s="2">
        <v>7</v>
      </c>
      <c r="C49" s="4">
        <v>5</v>
      </c>
      <c r="D49" s="2">
        <v>0</v>
      </c>
      <c r="E49" s="2">
        <v>7</v>
      </c>
      <c r="F49" s="2">
        <v>0</v>
      </c>
      <c r="G49" s="2">
        <v>1</v>
      </c>
      <c r="H49" s="2">
        <v>7</v>
      </c>
      <c r="I49" s="2">
        <v>5</v>
      </c>
      <c r="J49" s="2">
        <v>1</v>
      </c>
      <c r="K49" s="2">
        <v>0</v>
      </c>
      <c r="L49" s="2">
        <v>1</v>
      </c>
      <c r="M49" s="2" t="s">
        <v>21</v>
      </c>
      <c r="N49" s="2">
        <v>1</v>
      </c>
      <c r="O49" s="2">
        <v>0</v>
      </c>
      <c r="P49" s="2">
        <v>4</v>
      </c>
      <c r="Q49" s="2">
        <v>0</v>
      </c>
      <c r="R49" s="2">
        <v>7</v>
      </c>
      <c r="S49" s="2">
        <v>5</v>
      </c>
      <c r="T49" s="2">
        <v>1</v>
      </c>
      <c r="U49" s="2">
        <v>0</v>
      </c>
      <c r="V49" s="2">
        <v>1</v>
      </c>
      <c r="W49" s="2">
        <v>1</v>
      </c>
      <c r="X49" s="2">
        <v>1</v>
      </c>
      <c r="Y49" s="2">
        <v>0</v>
      </c>
      <c r="Z49" s="2">
        <v>0</v>
      </c>
      <c r="AA49" s="2">
        <v>0</v>
      </c>
      <c r="AB49" s="22" t="s">
        <v>182</v>
      </c>
      <c r="AC49" s="10" t="s">
        <v>3</v>
      </c>
      <c r="AD49" s="23">
        <v>0</v>
      </c>
      <c r="AE49" s="23">
        <v>0</v>
      </c>
      <c r="AF49" s="37">
        <v>0</v>
      </c>
      <c r="AG49" s="23"/>
    </row>
    <row r="50" spans="1:33" s="40" customFormat="1" ht="53.25" customHeight="1" thickBot="1">
      <c r="A50" s="3"/>
      <c r="B50" s="2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v>7</v>
      </c>
      <c r="S50" s="2">
        <v>5</v>
      </c>
      <c r="T50" s="2">
        <v>1</v>
      </c>
      <c r="U50" s="2">
        <v>0</v>
      </c>
      <c r="V50" s="2">
        <v>1</v>
      </c>
      <c r="W50" s="2">
        <v>1</v>
      </c>
      <c r="X50" s="2">
        <v>1</v>
      </c>
      <c r="Y50" s="2">
        <v>0</v>
      </c>
      <c r="Z50" s="2">
        <v>0</v>
      </c>
      <c r="AA50" s="2">
        <v>1</v>
      </c>
      <c r="AB50" s="22" t="s">
        <v>137</v>
      </c>
      <c r="AC50" s="10" t="s">
        <v>76</v>
      </c>
      <c r="AD50" s="23">
        <v>0</v>
      </c>
      <c r="AE50" s="23">
        <v>0</v>
      </c>
      <c r="AF50" s="37">
        <v>0</v>
      </c>
      <c r="AG50" s="23"/>
    </row>
    <row r="51" spans="1:33" s="40" customFormat="1" ht="64.5" customHeight="1" thickBot="1">
      <c r="A51" s="3">
        <v>7</v>
      </c>
      <c r="B51" s="2">
        <v>7</v>
      </c>
      <c r="C51" s="4">
        <v>5</v>
      </c>
      <c r="D51" s="2">
        <v>0</v>
      </c>
      <c r="E51" s="2">
        <v>7</v>
      </c>
      <c r="F51" s="2">
        <v>0</v>
      </c>
      <c r="G51" s="2">
        <v>1</v>
      </c>
      <c r="H51" s="2">
        <v>7</v>
      </c>
      <c r="I51" s="2">
        <v>5</v>
      </c>
      <c r="J51" s="2">
        <v>1</v>
      </c>
      <c r="K51" s="2">
        <v>0</v>
      </c>
      <c r="L51" s="2">
        <v>1</v>
      </c>
      <c r="M51" s="2">
        <v>2</v>
      </c>
      <c r="N51" s="2">
        <v>0</v>
      </c>
      <c r="O51" s="2">
        <v>1</v>
      </c>
      <c r="P51" s="2">
        <v>0</v>
      </c>
      <c r="Q51" s="2">
        <v>0</v>
      </c>
      <c r="R51" s="2">
        <v>7</v>
      </c>
      <c r="S51" s="2">
        <v>5</v>
      </c>
      <c r="T51" s="2">
        <v>1</v>
      </c>
      <c r="U51" s="2">
        <v>0</v>
      </c>
      <c r="V51" s="2">
        <v>1</v>
      </c>
      <c r="W51" s="2">
        <v>0</v>
      </c>
      <c r="X51" s="2">
        <v>2</v>
      </c>
      <c r="Y51" s="2">
        <v>0</v>
      </c>
      <c r="Z51" s="2">
        <v>0</v>
      </c>
      <c r="AA51" s="2">
        <v>0</v>
      </c>
      <c r="AB51" s="22" t="s">
        <v>183</v>
      </c>
      <c r="AC51" s="10" t="s">
        <v>3</v>
      </c>
      <c r="AD51" s="25">
        <v>2223.1</v>
      </c>
      <c r="AE51" s="25">
        <v>2222.9</v>
      </c>
      <c r="AF51" s="37">
        <f t="shared" si="0"/>
        <v>0.9999100355359634</v>
      </c>
      <c r="AG51" s="25"/>
    </row>
    <row r="52" spans="1:33" s="40" customFormat="1" ht="48" customHeight="1" thickBot="1">
      <c r="A52" s="3"/>
      <c r="B52" s="2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7</v>
      </c>
      <c r="S52" s="2">
        <v>5</v>
      </c>
      <c r="T52" s="2">
        <v>1</v>
      </c>
      <c r="U52" s="2">
        <v>0</v>
      </c>
      <c r="V52" s="2">
        <v>1</v>
      </c>
      <c r="W52" s="2">
        <v>0</v>
      </c>
      <c r="X52" s="2">
        <v>2</v>
      </c>
      <c r="Y52" s="2">
        <v>0</v>
      </c>
      <c r="Z52" s="2">
        <v>0</v>
      </c>
      <c r="AA52" s="2">
        <v>1</v>
      </c>
      <c r="AB52" s="22" t="s">
        <v>77</v>
      </c>
      <c r="AC52" s="10" t="s">
        <v>76</v>
      </c>
      <c r="AD52" s="25">
        <v>8</v>
      </c>
      <c r="AE52" s="25">
        <v>8</v>
      </c>
      <c r="AF52" s="37">
        <v>0</v>
      </c>
      <c r="AG52" s="25"/>
    </row>
    <row r="53" spans="1:33" s="40" customFormat="1" ht="48" customHeight="1" thickBot="1">
      <c r="A53" s="3">
        <v>7</v>
      </c>
      <c r="B53" s="2">
        <v>7</v>
      </c>
      <c r="C53" s="4">
        <v>5</v>
      </c>
      <c r="D53" s="2">
        <v>0</v>
      </c>
      <c r="E53" s="2">
        <v>7</v>
      </c>
      <c r="F53" s="2">
        <v>0</v>
      </c>
      <c r="G53" s="2">
        <v>1</v>
      </c>
      <c r="H53" s="2">
        <v>7</v>
      </c>
      <c r="I53" s="2">
        <v>5</v>
      </c>
      <c r="J53" s="2">
        <v>1</v>
      </c>
      <c r="K53" s="2">
        <v>0</v>
      </c>
      <c r="L53" s="2">
        <v>1</v>
      </c>
      <c r="M53" s="2">
        <v>1</v>
      </c>
      <c r="N53" s="2">
        <v>0</v>
      </c>
      <c r="O53" s="2">
        <v>9</v>
      </c>
      <c r="P53" s="2">
        <v>2</v>
      </c>
      <c r="Q53" s="2">
        <v>0</v>
      </c>
      <c r="R53" s="2">
        <v>7</v>
      </c>
      <c r="S53" s="2">
        <v>5</v>
      </c>
      <c r="T53" s="2">
        <v>1</v>
      </c>
      <c r="U53" s="2">
        <v>0</v>
      </c>
      <c r="V53" s="2">
        <v>1</v>
      </c>
      <c r="W53" s="2">
        <v>1</v>
      </c>
      <c r="X53" s="2">
        <v>3</v>
      </c>
      <c r="Y53" s="2">
        <v>0</v>
      </c>
      <c r="Z53" s="2">
        <v>0</v>
      </c>
      <c r="AA53" s="2">
        <v>0</v>
      </c>
      <c r="AB53" s="22" t="s">
        <v>184</v>
      </c>
      <c r="AC53" s="10" t="s">
        <v>3</v>
      </c>
      <c r="AD53" s="23">
        <v>250</v>
      </c>
      <c r="AE53" s="23">
        <v>250</v>
      </c>
      <c r="AF53" s="37">
        <f t="shared" si="0"/>
        <v>1</v>
      </c>
      <c r="AG53" s="23"/>
    </row>
    <row r="54" spans="1:33" s="40" customFormat="1" ht="48" customHeight="1" thickBot="1">
      <c r="A54" s="3"/>
      <c r="B54" s="2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7</v>
      </c>
      <c r="S54" s="2">
        <v>5</v>
      </c>
      <c r="T54" s="2">
        <v>1</v>
      </c>
      <c r="U54" s="2">
        <v>0</v>
      </c>
      <c r="V54" s="2">
        <v>1</v>
      </c>
      <c r="W54" s="2">
        <v>1</v>
      </c>
      <c r="X54" s="2">
        <v>3</v>
      </c>
      <c r="Y54" s="2">
        <v>0</v>
      </c>
      <c r="Z54" s="2">
        <v>0</v>
      </c>
      <c r="AA54" s="2">
        <v>1</v>
      </c>
      <c r="AB54" s="22" t="s">
        <v>185</v>
      </c>
      <c r="AC54" s="10" t="s">
        <v>76</v>
      </c>
      <c r="AD54" s="23">
        <v>12.5</v>
      </c>
      <c r="AE54" s="23">
        <v>12.5</v>
      </c>
      <c r="AF54" s="37">
        <v>0</v>
      </c>
      <c r="AG54" s="23"/>
    </row>
    <row r="55" spans="1:33" s="40" customFormat="1" ht="48" customHeight="1" hidden="1" thickBot="1">
      <c r="A55" s="3"/>
      <c r="B55" s="2"/>
      <c r="C55" s="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7</v>
      </c>
      <c r="S55" s="2">
        <v>5</v>
      </c>
      <c r="T55" s="2">
        <v>1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2" t="s">
        <v>78</v>
      </c>
      <c r="AC55" s="10" t="s">
        <v>3</v>
      </c>
      <c r="AD55" s="25">
        <f>SUM(AD56+AD58)</f>
        <v>0</v>
      </c>
      <c r="AE55" s="25">
        <f>SUM(AE56+AE58)</f>
        <v>0</v>
      </c>
      <c r="AF55" s="37">
        <v>0</v>
      </c>
      <c r="AG55" s="25"/>
    </row>
    <row r="56" spans="1:33" s="40" customFormat="1" ht="48" customHeight="1" hidden="1" thickBot="1">
      <c r="A56" s="3">
        <v>6</v>
      </c>
      <c r="B56" s="2">
        <v>7</v>
      </c>
      <c r="C56" s="4">
        <v>5</v>
      </c>
      <c r="D56" s="2">
        <v>0</v>
      </c>
      <c r="E56" s="2">
        <v>7</v>
      </c>
      <c r="F56" s="2">
        <v>0</v>
      </c>
      <c r="G56" s="2">
        <v>1</v>
      </c>
      <c r="H56" s="2">
        <v>7</v>
      </c>
      <c r="I56" s="2">
        <v>5</v>
      </c>
      <c r="J56" s="2">
        <v>1</v>
      </c>
      <c r="K56" s="2">
        <v>0</v>
      </c>
      <c r="L56" s="2">
        <v>2</v>
      </c>
      <c r="M56" s="2">
        <v>1</v>
      </c>
      <c r="N56" s="2">
        <v>1</v>
      </c>
      <c r="O56" s="2">
        <v>2</v>
      </c>
      <c r="P56" s="2">
        <v>0</v>
      </c>
      <c r="Q56" s="2">
        <v>0</v>
      </c>
      <c r="R56" s="2">
        <v>7</v>
      </c>
      <c r="S56" s="2">
        <v>5</v>
      </c>
      <c r="T56" s="2">
        <v>1</v>
      </c>
      <c r="U56" s="2">
        <v>0</v>
      </c>
      <c r="V56" s="2">
        <v>2</v>
      </c>
      <c r="W56" s="2">
        <v>0</v>
      </c>
      <c r="X56" s="2">
        <v>0</v>
      </c>
      <c r="Y56" s="2">
        <v>1</v>
      </c>
      <c r="Z56" s="2">
        <v>0</v>
      </c>
      <c r="AA56" s="2">
        <v>0</v>
      </c>
      <c r="AB56" s="22" t="s">
        <v>79</v>
      </c>
      <c r="AC56" s="10" t="s">
        <v>3</v>
      </c>
      <c r="AD56" s="25">
        <v>0</v>
      </c>
      <c r="AE56" s="25">
        <v>0</v>
      </c>
      <c r="AF56" s="37">
        <v>0</v>
      </c>
      <c r="AG56" s="25"/>
    </row>
    <row r="57" spans="1:33" s="40" customFormat="1" ht="48" customHeight="1" hidden="1" thickBot="1">
      <c r="A57" s="3"/>
      <c r="B57" s="2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7</v>
      </c>
      <c r="S57" s="2">
        <v>5</v>
      </c>
      <c r="T57" s="2">
        <v>1</v>
      </c>
      <c r="U57" s="2">
        <v>0</v>
      </c>
      <c r="V57" s="2">
        <v>2</v>
      </c>
      <c r="W57" s="2">
        <v>0</v>
      </c>
      <c r="X57" s="2">
        <v>0</v>
      </c>
      <c r="Y57" s="2">
        <v>1</v>
      </c>
      <c r="Z57" s="2">
        <v>0</v>
      </c>
      <c r="AA57" s="2">
        <v>1</v>
      </c>
      <c r="AB57" s="22" t="s">
        <v>80</v>
      </c>
      <c r="AC57" s="10" t="s">
        <v>76</v>
      </c>
      <c r="AD57" s="25">
        <v>0</v>
      </c>
      <c r="AE57" s="25">
        <v>0</v>
      </c>
      <c r="AF57" s="37">
        <v>0</v>
      </c>
      <c r="AG57" s="25"/>
    </row>
    <row r="58" spans="1:33" s="40" customFormat="1" ht="48" customHeight="1" hidden="1" thickBot="1">
      <c r="A58" s="3">
        <v>6</v>
      </c>
      <c r="B58" s="2">
        <v>7</v>
      </c>
      <c r="C58" s="4">
        <v>5</v>
      </c>
      <c r="D58" s="2">
        <v>0</v>
      </c>
      <c r="E58" s="2">
        <v>7</v>
      </c>
      <c r="F58" s="2">
        <v>0</v>
      </c>
      <c r="G58" s="2">
        <v>1</v>
      </c>
      <c r="H58" s="2">
        <v>7</v>
      </c>
      <c r="I58" s="2">
        <v>5</v>
      </c>
      <c r="J58" s="2">
        <v>1</v>
      </c>
      <c r="K58" s="2">
        <v>0</v>
      </c>
      <c r="L58" s="2">
        <v>2</v>
      </c>
      <c r="M58" s="2" t="s">
        <v>21</v>
      </c>
      <c r="N58" s="2">
        <v>1</v>
      </c>
      <c r="O58" s="2">
        <v>2</v>
      </c>
      <c r="P58" s="2">
        <v>0</v>
      </c>
      <c r="Q58" s="2">
        <v>0</v>
      </c>
      <c r="R58" s="2">
        <v>7</v>
      </c>
      <c r="S58" s="2">
        <v>5</v>
      </c>
      <c r="T58" s="2">
        <v>1</v>
      </c>
      <c r="U58" s="2">
        <v>0</v>
      </c>
      <c r="V58" s="2">
        <v>2</v>
      </c>
      <c r="W58" s="2">
        <v>0</v>
      </c>
      <c r="X58" s="2">
        <v>0</v>
      </c>
      <c r="Y58" s="2">
        <v>2</v>
      </c>
      <c r="Z58" s="2">
        <v>0</v>
      </c>
      <c r="AA58" s="2">
        <v>0</v>
      </c>
      <c r="AB58" s="22" t="s">
        <v>81</v>
      </c>
      <c r="AC58" s="10" t="s">
        <v>3</v>
      </c>
      <c r="AD58" s="25">
        <v>0</v>
      </c>
      <c r="AE58" s="25">
        <v>0</v>
      </c>
      <c r="AF58" s="37">
        <v>0</v>
      </c>
      <c r="AG58" s="25"/>
    </row>
    <row r="59" spans="1:33" s="40" customFormat="1" ht="48" customHeight="1" hidden="1" thickBot="1">
      <c r="A59" s="3"/>
      <c r="B59" s="2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7</v>
      </c>
      <c r="S59" s="2">
        <v>5</v>
      </c>
      <c r="T59" s="2">
        <v>1</v>
      </c>
      <c r="U59" s="2">
        <v>0</v>
      </c>
      <c r="V59" s="2">
        <v>2</v>
      </c>
      <c r="W59" s="2">
        <v>0</v>
      </c>
      <c r="X59" s="2">
        <v>0</v>
      </c>
      <c r="Y59" s="2">
        <v>2</v>
      </c>
      <c r="Z59" s="2">
        <v>0</v>
      </c>
      <c r="AA59" s="2">
        <v>1</v>
      </c>
      <c r="AB59" s="22" t="s">
        <v>80</v>
      </c>
      <c r="AC59" s="10" t="s">
        <v>76</v>
      </c>
      <c r="AD59" s="25">
        <v>0</v>
      </c>
      <c r="AE59" s="25">
        <v>0</v>
      </c>
      <c r="AF59" s="37">
        <v>0</v>
      </c>
      <c r="AG59" s="25"/>
    </row>
    <row r="60" spans="1:33" s="40" customFormat="1" ht="60" customHeight="1" thickBot="1">
      <c r="A60" s="3">
        <v>0</v>
      </c>
      <c r="B60" s="2">
        <v>0</v>
      </c>
      <c r="C60" s="4">
        <v>0</v>
      </c>
      <c r="D60" s="2">
        <v>0</v>
      </c>
      <c r="E60" s="2">
        <v>0</v>
      </c>
      <c r="F60" s="2">
        <v>0</v>
      </c>
      <c r="G60" s="2">
        <v>0</v>
      </c>
      <c r="H60" s="2">
        <v>7</v>
      </c>
      <c r="I60" s="2">
        <v>5</v>
      </c>
      <c r="J60" s="2">
        <v>2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7</v>
      </c>
      <c r="S60" s="2">
        <v>5</v>
      </c>
      <c r="T60" s="2">
        <v>2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2" t="s">
        <v>82</v>
      </c>
      <c r="AC60" s="10" t="s">
        <v>3</v>
      </c>
      <c r="AD60" s="23">
        <f>SUM(AD61+AD104+AD76+AD91+AD118+AD140)</f>
        <v>138462.3</v>
      </c>
      <c r="AE60" s="23">
        <f>SUM(AE61+AE104+AE76+AE91+AE118+AE140)</f>
        <v>132484.4</v>
      </c>
      <c r="AF60" s="37">
        <f t="shared" si="0"/>
        <v>0.9568265152319441</v>
      </c>
      <c r="AG60" s="5" t="s">
        <v>146</v>
      </c>
    </row>
    <row r="61" spans="1:33" s="40" customFormat="1" ht="48" customHeight="1" thickBot="1">
      <c r="A61" s="3"/>
      <c r="B61" s="2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7</v>
      </c>
      <c r="S61" s="2">
        <v>5</v>
      </c>
      <c r="T61" s="2">
        <v>2</v>
      </c>
      <c r="U61" s="2">
        <v>0</v>
      </c>
      <c r="V61" s="2">
        <v>1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6" t="s">
        <v>83</v>
      </c>
      <c r="AC61" s="10" t="s">
        <v>3</v>
      </c>
      <c r="AD61" s="23">
        <f>SUM(AD65+AD68+AD70+AD74)</f>
        <v>113708.9</v>
      </c>
      <c r="AE61" s="23">
        <f>SUM(AE65+AE68+AE70+AE74)</f>
        <v>113646.7</v>
      </c>
      <c r="AF61" s="37">
        <f t="shared" si="0"/>
        <v>0.9994529891679543</v>
      </c>
      <c r="AG61" s="23"/>
    </row>
    <row r="62" spans="1:33" s="40" customFormat="1" ht="48" customHeight="1" thickBot="1">
      <c r="A62" s="3"/>
      <c r="B62" s="2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v>7</v>
      </c>
      <c r="S62" s="2">
        <v>5</v>
      </c>
      <c r="T62" s="2">
        <v>2</v>
      </c>
      <c r="U62" s="2">
        <v>0</v>
      </c>
      <c r="V62" s="2">
        <v>1</v>
      </c>
      <c r="W62" s="2">
        <v>0</v>
      </c>
      <c r="X62" s="2">
        <v>0</v>
      </c>
      <c r="Y62" s="2">
        <v>0</v>
      </c>
      <c r="Z62" s="2">
        <v>0</v>
      </c>
      <c r="AA62" s="2">
        <v>1</v>
      </c>
      <c r="AB62" s="22" t="s">
        <v>84</v>
      </c>
      <c r="AC62" s="10" t="s">
        <v>2</v>
      </c>
      <c r="AD62" s="25">
        <v>100</v>
      </c>
      <c r="AE62" s="25">
        <v>100</v>
      </c>
      <c r="AF62" s="37">
        <f t="shared" si="0"/>
        <v>1</v>
      </c>
      <c r="AG62" s="25"/>
    </row>
    <row r="63" spans="1:33" s="40" customFormat="1" ht="48" customHeight="1" thickBot="1">
      <c r="A63" s="3"/>
      <c r="B63" s="2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>
        <v>7</v>
      </c>
      <c r="S63" s="2">
        <v>5</v>
      </c>
      <c r="T63" s="2">
        <v>2</v>
      </c>
      <c r="U63" s="2">
        <v>0</v>
      </c>
      <c r="V63" s="2">
        <v>1</v>
      </c>
      <c r="W63" s="2">
        <v>0</v>
      </c>
      <c r="X63" s="2">
        <v>0</v>
      </c>
      <c r="Y63" s="2">
        <v>0</v>
      </c>
      <c r="Z63" s="2">
        <v>0</v>
      </c>
      <c r="AA63" s="2">
        <v>2</v>
      </c>
      <c r="AB63" s="22" t="s">
        <v>6</v>
      </c>
      <c r="AC63" s="10" t="s">
        <v>2</v>
      </c>
      <c r="AD63" s="25">
        <v>100</v>
      </c>
      <c r="AE63" s="25">
        <v>100</v>
      </c>
      <c r="AF63" s="37">
        <f t="shared" si="0"/>
        <v>1</v>
      </c>
      <c r="AG63" s="25"/>
    </row>
    <row r="64" spans="1:33" s="40" customFormat="1" ht="48" customHeight="1" thickBot="1">
      <c r="A64" s="3"/>
      <c r="B64" s="2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>
        <v>7</v>
      </c>
      <c r="S64" s="2">
        <v>5</v>
      </c>
      <c r="T64" s="2">
        <v>2</v>
      </c>
      <c r="U64" s="2">
        <v>0</v>
      </c>
      <c r="V64" s="2">
        <v>1</v>
      </c>
      <c r="W64" s="2">
        <v>0</v>
      </c>
      <c r="X64" s="2">
        <v>0</v>
      </c>
      <c r="Y64" s="2">
        <v>0</v>
      </c>
      <c r="Z64" s="2">
        <v>0</v>
      </c>
      <c r="AA64" s="2">
        <v>3</v>
      </c>
      <c r="AB64" s="22" t="s">
        <v>85</v>
      </c>
      <c r="AC64" s="10" t="s">
        <v>2</v>
      </c>
      <c r="AD64" s="25">
        <v>2.8</v>
      </c>
      <c r="AE64" s="25">
        <v>2.8</v>
      </c>
      <c r="AF64" s="37">
        <f t="shared" si="0"/>
        <v>1</v>
      </c>
      <c r="AG64" s="25"/>
    </row>
    <row r="65" spans="1:33" s="40" customFormat="1" ht="62.25" customHeight="1" thickBot="1">
      <c r="A65" s="3">
        <v>7</v>
      </c>
      <c r="B65" s="2">
        <v>7</v>
      </c>
      <c r="C65" s="4">
        <v>5</v>
      </c>
      <c r="D65" s="2">
        <v>0</v>
      </c>
      <c r="E65" s="2">
        <v>7</v>
      </c>
      <c r="F65" s="2">
        <v>0</v>
      </c>
      <c r="G65" s="2">
        <v>2</v>
      </c>
      <c r="H65" s="2">
        <v>7</v>
      </c>
      <c r="I65" s="2">
        <v>5</v>
      </c>
      <c r="J65" s="2">
        <v>2</v>
      </c>
      <c r="K65" s="2">
        <v>0</v>
      </c>
      <c r="L65" s="2">
        <v>1</v>
      </c>
      <c r="M65" s="2">
        <v>1</v>
      </c>
      <c r="N65" s="2">
        <v>0</v>
      </c>
      <c r="O65" s="2">
        <v>7</v>
      </c>
      <c r="P65" s="2">
        <v>5</v>
      </c>
      <c r="Q65" s="2">
        <v>0</v>
      </c>
      <c r="R65" s="2">
        <v>7</v>
      </c>
      <c r="S65" s="2">
        <v>5</v>
      </c>
      <c r="T65" s="2">
        <v>2</v>
      </c>
      <c r="U65" s="2">
        <v>0</v>
      </c>
      <c r="V65" s="2">
        <v>1</v>
      </c>
      <c r="W65" s="2">
        <v>0</v>
      </c>
      <c r="X65" s="2">
        <v>0</v>
      </c>
      <c r="Y65" s="2">
        <v>1</v>
      </c>
      <c r="Z65" s="2">
        <v>0</v>
      </c>
      <c r="AA65" s="2">
        <v>0</v>
      </c>
      <c r="AB65" s="22" t="s">
        <v>86</v>
      </c>
      <c r="AC65" s="10" t="s">
        <v>3</v>
      </c>
      <c r="AD65" s="23">
        <v>88109.5</v>
      </c>
      <c r="AE65" s="23">
        <v>88109.5</v>
      </c>
      <c r="AF65" s="37">
        <f t="shared" si="0"/>
        <v>1</v>
      </c>
      <c r="AG65" s="23"/>
    </row>
    <row r="66" spans="1:33" s="40" customFormat="1" ht="48" customHeight="1" thickBot="1">
      <c r="A66" s="3"/>
      <c r="B66" s="2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v>7</v>
      </c>
      <c r="S66" s="2">
        <v>5</v>
      </c>
      <c r="T66" s="2">
        <v>2</v>
      </c>
      <c r="U66" s="2">
        <v>0</v>
      </c>
      <c r="V66" s="2">
        <v>1</v>
      </c>
      <c r="W66" s="2">
        <v>0</v>
      </c>
      <c r="X66" s="2">
        <v>0</v>
      </c>
      <c r="Y66" s="2">
        <v>1</v>
      </c>
      <c r="Z66" s="2">
        <v>0</v>
      </c>
      <c r="AA66" s="2">
        <v>1</v>
      </c>
      <c r="AB66" s="22" t="s">
        <v>87</v>
      </c>
      <c r="AC66" s="10" t="s">
        <v>3</v>
      </c>
      <c r="AD66" s="25">
        <v>2</v>
      </c>
      <c r="AE66" s="25">
        <v>2</v>
      </c>
      <c r="AF66" s="37">
        <f t="shared" si="0"/>
        <v>1</v>
      </c>
      <c r="AG66" s="25"/>
    </row>
    <row r="67" spans="1:33" s="40" customFormat="1" ht="48" customHeight="1" thickBot="1">
      <c r="A67" s="3"/>
      <c r="B67" s="2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v>7</v>
      </c>
      <c r="S67" s="2">
        <v>5</v>
      </c>
      <c r="T67" s="2">
        <v>2</v>
      </c>
      <c r="U67" s="2">
        <v>0</v>
      </c>
      <c r="V67" s="2">
        <v>1</v>
      </c>
      <c r="W67" s="2">
        <v>0</v>
      </c>
      <c r="X67" s="2">
        <v>0</v>
      </c>
      <c r="Y67" s="2">
        <v>1</v>
      </c>
      <c r="Z67" s="2">
        <v>0</v>
      </c>
      <c r="AA67" s="2">
        <v>2</v>
      </c>
      <c r="AB67" s="22" t="s">
        <v>88</v>
      </c>
      <c r="AC67" s="10" t="s">
        <v>3</v>
      </c>
      <c r="AD67" s="23">
        <v>33.1</v>
      </c>
      <c r="AE67" s="23">
        <v>33.1</v>
      </c>
      <c r="AF67" s="37">
        <f t="shared" si="0"/>
        <v>1</v>
      </c>
      <c r="AG67" s="23"/>
    </row>
    <row r="68" spans="1:33" s="40" customFormat="1" ht="64.5" customHeight="1" thickBot="1">
      <c r="A68" s="3">
        <v>7</v>
      </c>
      <c r="B68" s="2">
        <v>7</v>
      </c>
      <c r="C68" s="4">
        <v>5</v>
      </c>
      <c r="D68" s="2">
        <v>0</v>
      </c>
      <c r="E68" s="2">
        <v>7</v>
      </c>
      <c r="F68" s="2">
        <v>0</v>
      </c>
      <c r="G68" s="2">
        <v>2</v>
      </c>
      <c r="H68" s="2">
        <v>7</v>
      </c>
      <c r="I68" s="2">
        <v>5</v>
      </c>
      <c r="J68" s="2">
        <v>2</v>
      </c>
      <c r="K68" s="2">
        <v>0</v>
      </c>
      <c r="L68" s="2">
        <v>1</v>
      </c>
      <c r="M68" s="2">
        <v>2</v>
      </c>
      <c r="N68" s="2">
        <v>0</v>
      </c>
      <c r="O68" s="2">
        <v>0</v>
      </c>
      <c r="P68" s="2">
        <v>2</v>
      </c>
      <c r="Q68" s="2">
        <v>0</v>
      </c>
      <c r="R68" s="2">
        <v>7</v>
      </c>
      <c r="S68" s="2">
        <v>5</v>
      </c>
      <c r="T68" s="2">
        <v>2</v>
      </c>
      <c r="U68" s="2">
        <v>0</v>
      </c>
      <c r="V68" s="2">
        <v>1</v>
      </c>
      <c r="W68" s="2">
        <v>0</v>
      </c>
      <c r="X68" s="2">
        <v>0</v>
      </c>
      <c r="Y68" s="2">
        <v>2</v>
      </c>
      <c r="Z68" s="2">
        <v>0</v>
      </c>
      <c r="AA68" s="2">
        <v>0</v>
      </c>
      <c r="AB68" s="22" t="s">
        <v>171</v>
      </c>
      <c r="AC68" s="10" t="s">
        <v>3</v>
      </c>
      <c r="AD68" s="23">
        <v>18792.3</v>
      </c>
      <c r="AE68" s="23">
        <v>18792.3</v>
      </c>
      <c r="AF68" s="37">
        <f t="shared" si="0"/>
        <v>1</v>
      </c>
      <c r="AG68" s="23"/>
    </row>
    <row r="69" spans="1:33" s="40" customFormat="1" ht="65.25" customHeight="1" thickBot="1">
      <c r="A69" s="3"/>
      <c r="B69" s="2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v>7</v>
      </c>
      <c r="S69" s="2">
        <v>5</v>
      </c>
      <c r="T69" s="2">
        <v>2</v>
      </c>
      <c r="U69" s="2">
        <v>0</v>
      </c>
      <c r="V69" s="2">
        <v>1</v>
      </c>
      <c r="W69" s="2">
        <v>0</v>
      </c>
      <c r="X69" s="2">
        <v>0</v>
      </c>
      <c r="Y69" s="2">
        <v>2</v>
      </c>
      <c r="Z69" s="2">
        <v>0</v>
      </c>
      <c r="AA69" s="2">
        <v>1</v>
      </c>
      <c r="AB69" s="22" t="s">
        <v>158</v>
      </c>
      <c r="AC69" s="10" t="s">
        <v>3</v>
      </c>
      <c r="AD69" s="25">
        <v>16.1</v>
      </c>
      <c r="AE69" s="25">
        <v>16.1</v>
      </c>
      <c r="AF69" s="37">
        <f t="shared" si="0"/>
        <v>1</v>
      </c>
      <c r="AG69" s="25"/>
    </row>
    <row r="70" spans="1:33" s="40" customFormat="1" ht="71.25" customHeight="1" thickBot="1">
      <c r="A70" s="3">
        <v>7</v>
      </c>
      <c r="B70" s="2">
        <v>7</v>
      </c>
      <c r="C70" s="4">
        <v>5</v>
      </c>
      <c r="D70" s="2">
        <v>0</v>
      </c>
      <c r="E70" s="2">
        <v>7</v>
      </c>
      <c r="F70" s="2">
        <v>0</v>
      </c>
      <c r="G70" s="2">
        <v>2</v>
      </c>
      <c r="H70" s="2">
        <v>7</v>
      </c>
      <c r="I70" s="2">
        <v>5</v>
      </c>
      <c r="J70" s="2">
        <v>2</v>
      </c>
      <c r="K70" s="2">
        <v>0</v>
      </c>
      <c r="L70" s="2">
        <v>1</v>
      </c>
      <c r="M70" s="2">
        <v>2</v>
      </c>
      <c r="N70" s="2">
        <v>0</v>
      </c>
      <c r="O70" s="2">
        <v>0</v>
      </c>
      <c r="P70" s="2">
        <v>3</v>
      </c>
      <c r="Q70" s="2">
        <v>0</v>
      </c>
      <c r="R70" s="2">
        <v>7</v>
      </c>
      <c r="S70" s="2">
        <v>5</v>
      </c>
      <c r="T70" s="2">
        <v>2</v>
      </c>
      <c r="U70" s="2">
        <v>0</v>
      </c>
      <c r="V70" s="2">
        <v>1</v>
      </c>
      <c r="W70" s="2">
        <v>0</v>
      </c>
      <c r="X70" s="2">
        <v>0</v>
      </c>
      <c r="Y70" s="2">
        <v>3</v>
      </c>
      <c r="Z70" s="2">
        <v>0</v>
      </c>
      <c r="AA70" s="2">
        <v>0</v>
      </c>
      <c r="AB70" s="22" t="s">
        <v>172</v>
      </c>
      <c r="AC70" s="10" t="s">
        <v>3</v>
      </c>
      <c r="AD70" s="25">
        <v>10.7</v>
      </c>
      <c r="AE70" s="25">
        <v>10.7</v>
      </c>
      <c r="AF70" s="37">
        <f t="shared" si="0"/>
        <v>1</v>
      </c>
      <c r="AG70" s="25"/>
    </row>
    <row r="71" spans="1:33" s="40" customFormat="1" ht="55.5" customHeight="1" thickBot="1">
      <c r="A71" s="3"/>
      <c r="B71" s="2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>
        <v>7</v>
      </c>
      <c r="S71" s="2">
        <v>5</v>
      </c>
      <c r="T71" s="2">
        <v>2</v>
      </c>
      <c r="U71" s="2">
        <v>0</v>
      </c>
      <c r="V71" s="2">
        <v>1</v>
      </c>
      <c r="W71" s="2">
        <v>0</v>
      </c>
      <c r="X71" s="2">
        <v>0</v>
      </c>
      <c r="Y71" s="2">
        <v>3</v>
      </c>
      <c r="Z71" s="2">
        <v>0</v>
      </c>
      <c r="AA71" s="2">
        <v>1</v>
      </c>
      <c r="AB71" s="22" t="s">
        <v>89</v>
      </c>
      <c r="AC71" s="10" t="s">
        <v>2</v>
      </c>
      <c r="AD71" s="25">
        <v>32</v>
      </c>
      <c r="AE71" s="25">
        <v>32</v>
      </c>
      <c r="AF71" s="37">
        <f t="shared" si="0"/>
        <v>1</v>
      </c>
      <c r="AG71" s="25"/>
    </row>
    <row r="72" spans="1:33" s="40" customFormat="1" ht="48" customHeight="1" thickBot="1">
      <c r="A72" s="3"/>
      <c r="B72" s="2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8">
        <v>7</v>
      </c>
      <c r="S72" s="28">
        <v>5</v>
      </c>
      <c r="T72" s="28">
        <v>2</v>
      </c>
      <c r="U72" s="28">
        <v>0</v>
      </c>
      <c r="V72" s="28">
        <v>1</v>
      </c>
      <c r="W72" s="28">
        <v>0</v>
      </c>
      <c r="X72" s="28">
        <v>0</v>
      </c>
      <c r="Y72" s="28">
        <v>4</v>
      </c>
      <c r="Z72" s="28">
        <v>0</v>
      </c>
      <c r="AA72" s="28">
        <v>0</v>
      </c>
      <c r="AB72" s="22" t="s">
        <v>125</v>
      </c>
      <c r="AC72" s="10" t="s">
        <v>23</v>
      </c>
      <c r="AD72" s="23" t="s">
        <v>17</v>
      </c>
      <c r="AE72" s="23" t="s">
        <v>17</v>
      </c>
      <c r="AF72" s="37">
        <v>0</v>
      </c>
      <c r="AG72" s="23"/>
    </row>
    <row r="73" spans="1:33" s="40" customFormat="1" ht="48" customHeight="1" thickBot="1">
      <c r="A73" s="3"/>
      <c r="B73" s="2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8">
        <v>7</v>
      </c>
      <c r="S73" s="28">
        <v>5</v>
      </c>
      <c r="T73" s="28">
        <v>2</v>
      </c>
      <c r="U73" s="28">
        <v>0</v>
      </c>
      <c r="V73" s="28">
        <v>1</v>
      </c>
      <c r="W73" s="28">
        <v>0</v>
      </c>
      <c r="X73" s="28">
        <v>0</v>
      </c>
      <c r="Y73" s="28">
        <v>4</v>
      </c>
      <c r="Z73" s="28">
        <v>0</v>
      </c>
      <c r="AA73" s="28">
        <v>1</v>
      </c>
      <c r="AB73" s="22" t="s">
        <v>90</v>
      </c>
      <c r="AC73" s="10" t="s">
        <v>22</v>
      </c>
      <c r="AD73" s="25">
        <v>30</v>
      </c>
      <c r="AE73" s="25">
        <v>30</v>
      </c>
      <c r="AF73" s="37">
        <f t="shared" si="0"/>
        <v>1</v>
      </c>
      <c r="AG73" s="25"/>
    </row>
    <row r="74" spans="1:33" s="40" customFormat="1" ht="102" customHeight="1" thickBot="1">
      <c r="A74" s="3">
        <v>7</v>
      </c>
      <c r="B74" s="2">
        <v>7</v>
      </c>
      <c r="C74" s="4">
        <v>5</v>
      </c>
      <c r="D74" s="2">
        <v>0</v>
      </c>
      <c r="E74" s="2">
        <v>7</v>
      </c>
      <c r="F74" s="2">
        <v>0</v>
      </c>
      <c r="G74" s="2">
        <v>2</v>
      </c>
      <c r="H74" s="2">
        <v>7</v>
      </c>
      <c r="I74" s="2">
        <v>5</v>
      </c>
      <c r="J74" s="2">
        <v>2</v>
      </c>
      <c r="K74" s="2">
        <v>0</v>
      </c>
      <c r="L74" s="2">
        <v>1</v>
      </c>
      <c r="M74" s="2">
        <v>5</v>
      </c>
      <c r="N74" s="2">
        <v>3</v>
      </c>
      <c r="O74" s="2">
        <v>0</v>
      </c>
      <c r="P74" s="2">
        <v>3</v>
      </c>
      <c r="Q74" s="2">
        <v>1</v>
      </c>
      <c r="R74" s="2">
        <v>7</v>
      </c>
      <c r="S74" s="2">
        <v>5</v>
      </c>
      <c r="T74" s="2">
        <v>2</v>
      </c>
      <c r="U74" s="2">
        <v>0</v>
      </c>
      <c r="V74" s="2">
        <v>1</v>
      </c>
      <c r="W74" s="2">
        <v>0</v>
      </c>
      <c r="X74" s="2">
        <v>0</v>
      </c>
      <c r="Y74" s="2">
        <v>5</v>
      </c>
      <c r="Z74" s="2">
        <v>0</v>
      </c>
      <c r="AA74" s="2">
        <v>0</v>
      </c>
      <c r="AB74" s="51" t="s">
        <v>173</v>
      </c>
      <c r="AC74" s="10" t="s">
        <v>3</v>
      </c>
      <c r="AD74" s="25">
        <v>6796.4</v>
      </c>
      <c r="AE74" s="25">
        <v>6734.2</v>
      </c>
      <c r="AF74" s="37">
        <f t="shared" si="0"/>
        <v>0.9908480960508504</v>
      </c>
      <c r="AG74" s="25"/>
    </row>
    <row r="75" spans="1:33" s="40" customFormat="1" ht="81.75" customHeight="1" thickBot="1">
      <c r="A75" s="3"/>
      <c r="B75" s="2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>
        <v>7</v>
      </c>
      <c r="S75" s="2">
        <v>5</v>
      </c>
      <c r="T75" s="2">
        <v>2</v>
      </c>
      <c r="U75" s="2">
        <v>0</v>
      </c>
      <c r="V75" s="2">
        <v>1</v>
      </c>
      <c r="W75" s="2">
        <v>0</v>
      </c>
      <c r="X75" s="2">
        <v>0</v>
      </c>
      <c r="Y75" s="2">
        <v>3</v>
      </c>
      <c r="Z75" s="2">
        <v>0</v>
      </c>
      <c r="AA75" s="2">
        <v>1</v>
      </c>
      <c r="AB75" s="51" t="s">
        <v>174</v>
      </c>
      <c r="AC75" s="10" t="s">
        <v>76</v>
      </c>
      <c r="AD75" s="25">
        <v>85</v>
      </c>
      <c r="AE75" s="25">
        <v>85</v>
      </c>
      <c r="AF75" s="37">
        <f t="shared" si="0"/>
        <v>1</v>
      </c>
      <c r="AG75" s="25"/>
    </row>
    <row r="76" spans="1:33" s="40" customFormat="1" ht="56.25" customHeight="1" thickBot="1">
      <c r="A76" s="3"/>
      <c r="B76" s="2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v>7</v>
      </c>
      <c r="S76" s="2">
        <v>5</v>
      </c>
      <c r="T76" s="2">
        <v>2</v>
      </c>
      <c r="U76" s="2">
        <v>0</v>
      </c>
      <c r="V76" s="2">
        <v>2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6" t="s">
        <v>91</v>
      </c>
      <c r="AC76" s="10" t="s">
        <v>3</v>
      </c>
      <c r="AD76" s="23">
        <f>SUM(AD81+AD83+AD85+AD87+AD89)</f>
        <v>7004.4</v>
      </c>
      <c r="AE76" s="23">
        <f>SUM(AE81+AE83+AE85+AE87+AE89)</f>
        <v>2166.9</v>
      </c>
      <c r="AF76" s="37">
        <f t="shared" si="0"/>
        <v>0.3093626863114614</v>
      </c>
      <c r="AG76" s="23"/>
    </row>
    <row r="77" spans="1:33" s="40" customFormat="1" ht="56.25" customHeight="1" thickBot="1">
      <c r="A77" s="3"/>
      <c r="B77" s="2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>
        <v>7</v>
      </c>
      <c r="S77" s="2">
        <v>5</v>
      </c>
      <c r="T77" s="2">
        <v>2</v>
      </c>
      <c r="U77" s="2">
        <v>0</v>
      </c>
      <c r="V77" s="2">
        <v>2</v>
      </c>
      <c r="W77" s="2">
        <v>0</v>
      </c>
      <c r="X77" s="2">
        <v>0</v>
      </c>
      <c r="Y77" s="2">
        <v>0</v>
      </c>
      <c r="Z77" s="2">
        <v>0</v>
      </c>
      <c r="AA77" s="2">
        <v>1</v>
      </c>
      <c r="AB77" s="22" t="s">
        <v>92</v>
      </c>
      <c r="AC77" s="10" t="s">
        <v>2</v>
      </c>
      <c r="AD77" s="25">
        <v>100</v>
      </c>
      <c r="AE77" s="25">
        <v>100</v>
      </c>
      <c r="AF77" s="37">
        <f t="shared" si="0"/>
        <v>1</v>
      </c>
      <c r="AG77" s="25"/>
    </row>
    <row r="78" spans="1:33" s="40" customFormat="1" ht="64.5" customHeight="1" thickBot="1">
      <c r="A78" s="3"/>
      <c r="B78" s="2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>
        <v>7</v>
      </c>
      <c r="S78" s="2">
        <v>5</v>
      </c>
      <c r="T78" s="2">
        <v>2</v>
      </c>
      <c r="U78" s="2">
        <v>0</v>
      </c>
      <c r="V78" s="2">
        <v>2</v>
      </c>
      <c r="W78" s="2">
        <v>0</v>
      </c>
      <c r="X78" s="2">
        <v>0</v>
      </c>
      <c r="Y78" s="2">
        <v>0</v>
      </c>
      <c r="Z78" s="2">
        <v>0</v>
      </c>
      <c r="AA78" s="2">
        <v>2</v>
      </c>
      <c r="AB78" s="22" t="s">
        <v>93</v>
      </c>
      <c r="AC78" s="10" t="s">
        <v>2</v>
      </c>
      <c r="AD78" s="25">
        <v>12.5</v>
      </c>
      <c r="AE78" s="25">
        <v>12.5</v>
      </c>
      <c r="AF78" s="37">
        <f aca="true" t="shared" si="1" ref="AF78:AF135">SUM(AE78/AD78)</f>
        <v>1</v>
      </c>
      <c r="AG78" s="25"/>
    </row>
    <row r="79" spans="1:33" s="40" customFormat="1" ht="66.75" customHeight="1" thickBot="1">
      <c r="A79" s="3"/>
      <c r="B79" s="2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8">
        <v>7</v>
      </c>
      <c r="S79" s="28">
        <v>5</v>
      </c>
      <c r="T79" s="28">
        <v>2</v>
      </c>
      <c r="U79" s="28">
        <v>0</v>
      </c>
      <c r="V79" s="28">
        <v>2</v>
      </c>
      <c r="W79" s="28">
        <v>0</v>
      </c>
      <c r="X79" s="28">
        <v>0</v>
      </c>
      <c r="Y79" s="28">
        <v>1</v>
      </c>
      <c r="Z79" s="28">
        <v>0</v>
      </c>
      <c r="AA79" s="28">
        <v>0</v>
      </c>
      <c r="AB79" s="22" t="s">
        <v>94</v>
      </c>
      <c r="AC79" s="10" t="s">
        <v>23</v>
      </c>
      <c r="AD79" s="23" t="s">
        <v>17</v>
      </c>
      <c r="AE79" s="23" t="s">
        <v>17</v>
      </c>
      <c r="AF79" s="37">
        <v>0</v>
      </c>
      <c r="AG79" s="23"/>
    </row>
    <row r="80" spans="1:33" s="40" customFormat="1" ht="57.75" customHeight="1" thickBot="1">
      <c r="A80" s="3"/>
      <c r="B80" s="2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8">
        <v>7</v>
      </c>
      <c r="S80" s="28">
        <v>5</v>
      </c>
      <c r="T80" s="28">
        <v>2</v>
      </c>
      <c r="U80" s="28">
        <v>0</v>
      </c>
      <c r="V80" s="28">
        <v>2</v>
      </c>
      <c r="W80" s="28">
        <v>0</v>
      </c>
      <c r="X80" s="28">
        <v>0</v>
      </c>
      <c r="Y80" s="28">
        <v>1</v>
      </c>
      <c r="Z80" s="28">
        <v>0</v>
      </c>
      <c r="AA80" s="28">
        <v>1</v>
      </c>
      <c r="AB80" s="22" t="s">
        <v>95</v>
      </c>
      <c r="AC80" s="10" t="s">
        <v>2</v>
      </c>
      <c r="AD80" s="25">
        <v>50</v>
      </c>
      <c r="AE80" s="25">
        <v>50</v>
      </c>
      <c r="AF80" s="37">
        <f t="shared" si="1"/>
        <v>1</v>
      </c>
      <c r="AG80" s="25"/>
    </row>
    <row r="81" spans="1:33" s="40" customFormat="1" ht="72.75" customHeight="1" thickBot="1">
      <c r="A81" s="3">
        <v>7</v>
      </c>
      <c r="B81" s="2">
        <v>7</v>
      </c>
      <c r="C81" s="4">
        <v>5</v>
      </c>
      <c r="D81" s="2">
        <v>0</v>
      </c>
      <c r="E81" s="2">
        <v>7</v>
      </c>
      <c r="F81" s="2">
        <v>0</v>
      </c>
      <c r="G81" s="2">
        <v>2</v>
      </c>
      <c r="H81" s="2">
        <v>7</v>
      </c>
      <c r="I81" s="2">
        <v>5</v>
      </c>
      <c r="J81" s="2">
        <v>2</v>
      </c>
      <c r="K81" s="2">
        <v>0</v>
      </c>
      <c r="L81" s="2">
        <v>2</v>
      </c>
      <c r="M81" s="2">
        <v>2</v>
      </c>
      <c r="N81" s="2">
        <v>0</v>
      </c>
      <c r="O81" s="2">
        <v>0</v>
      </c>
      <c r="P81" s="2">
        <v>2</v>
      </c>
      <c r="Q81" s="2">
        <v>0</v>
      </c>
      <c r="R81" s="2">
        <v>7</v>
      </c>
      <c r="S81" s="2">
        <v>5</v>
      </c>
      <c r="T81" s="2">
        <v>2</v>
      </c>
      <c r="U81" s="2">
        <v>0</v>
      </c>
      <c r="V81" s="2">
        <v>2</v>
      </c>
      <c r="W81" s="2">
        <v>0</v>
      </c>
      <c r="X81" s="2">
        <v>0</v>
      </c>
      <c r="Y81" s="2">
        <v>2</v>
      </c>
      <c r="Z81" s="2">
        <v>0</v>
      </c>
      <c r="AA81" s="2">
        <v>0</v>
      </c>
      <c r="AB81" s="22" t="s">
        <v>159</v>
      </c>
      <c r="AC81" s="10" t="s">
        <v>3</v>
      </c>
      <c r="AD81" s="25">
        <v>1369.9</v>
      </c>
      <c r="AE81" s="25">
        <v>1353.4</v>
      </c>
      <c r="AF81" s="37">
        <f t="shared" si="1"/>
        <v>0.9879553252062194</v>
      </c>
      <c r="AG81" s="25"/>
    </row>
    <row r="82" spans="1:33" s="40" customFormat="1" ht="48" customHeight="1" thickBot="1">
      <c r="A82" s="3"/>
      <c r="B82" s="2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7</v>
      </c>
      <c r="S82" s="2">
        <v>5</v>
      </c>
      <c r="T82" s="2">
        <v>2</v>
      </c>
      <c r="U82" s="2">
        <v>0</v>
      </c>
      <c r="V82" s="2">
        <v>2</v>
      </c>
      <c r="W82" s="2">
        <v>0</v>
      </c>
      <c r="X82" s="2">
        <v>0</v>
      </c>
      <c r="Y82" s="2">
        <v>2</v>
      </c>
      <c r="Z82" s="2">
        <v>0</v>
      </c>
      <c r="AA82" s="2">
        <v>1</v>
      </c>
      <c r="AB82" s="22" t="s">
        <v>96</v>
      </c>
      <c r="AC82" s="10" t="s">
        <v>2</v>
      </c>
      <c r="AD82" s="25">
        <v>100</v>
      </c>
      <c r="AE82" s="25">
        <v>100</v>
      </c>
      <c r="AF82" s="37">
        <f t="shared" si="1"/>
        <v>1</v>
      </c>
      <c r="AG82" s="25"/>
    </row>
    <row r="83" spans="1:33" s="40" customFormat="1" ht="56.25" customHeight="1" thickBot="1">
      <c r="A83" s="3">
        <v>7</v>
      </c>
      <c r="B83" s="2">
        <v>7</v>
      </c>
      <c r="C83" s="4">
        <v>5</v>
      </c>
      <c r="D83" s="2">
        <v>0</v>
      </c>
      <c r="E83" s="2">
        <v>7</v>
      </c>
      <c r="F83" s="2">
        <v>0</v>
      </c>
      <c r="G83" s="2">
        <v>2</v>
      </c>
      <c r="H83" s="2">
        <v>7</v>
      </c>
      <c r="I83" s="2">
        <v>5</v>
      </c>
      <c r="J83" s="2">
        <v>2</v>
      </c>
      <c r="K83" s="2">
        <v>0</v>
      </c>
      <c r="L83" s="2">
        <v>2</v>
      </c>
      <c r="M83" s="2">
        <v>2</v>
      </c>
      <c r="N83" s="2">
        <v>0</v>
      </c>
      <c r="O83" s="2">
        <v>0</v>
      </c>
      <c r="P83" s="2">
        <v>3</v>
      </c>
      <c r="Q83" s="2">
        <v>0</v>
      </c>
      <c r="R83" s="2">
        <v>7</v>
      </c>
      <c r="S83" s="2">
        <v>5</v>
      </c>
      <c r="T83" s="2">
        <v>2</v>
      </c>
      <c r="U83" s="2">
        <v>0</v>
      </c>
      <c r="V83" s="2">
        <v>2</v>
      </c>
      <c r="W83" s="2">
        <v>0</v>
      </c>
      <c r="X83" s="2">
        <v>0</v>
      </c>
      <c r="Y83" s="2">
        <v>3</v>
      </c>
      <c r="Z83" s="2">
        <v>0</v>
      </c>
      <c r="AA83" s="2">
        <v>0</v>
      </c>
      <c r="AB83" s="22" t="s">
        <v>160</v>
      </c>
      <c r="AC83" s="10" t="s">
        <v>3</v>
      </c>
      <c r="AD83" s="25">
        <v>1140.3</v>
      </c>
      <c r="AE83" s="25">
        <v>813.5</v>
      </c>
      <c r="AF83" s="37">
        <f t="shared" si="1"/>
        <v>0.7134087520827853</v>
      </c>
      <c r="AG83" s="25"/>
    </row>
    <row r="84" spans="1:33" s="40" customFormat="1" ht="54.75" customHeight="1" thickBot="1">
      <c r="A84" s="3"/>
      <c r="B84" s="2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>
        <v>7</v>
      </c>
      <c r="S84" s="2">
        <v>5</v>
      </c>
      <c r="T84" s="2">
        <v>2</v>
      </c>
      <c r="U84" s="2">
        <v>0</v>
      </c>
      <c r="V84" s="2">
        <v>2</v>
      </c>
      <c r="W84" s="2">
        <v>0</v>
      </c>
      <c r="X84" s="2">
        <v>0</v>
      </c>
      <c r="Y84" s="2">
        <v>3</v>
      </c>
      <c r="Z84" s="2">
        <v>0</v>
      </c>
      <c r="AA84" s="2">
        <v>1</v>
      </c>
      <c r="AB84" s="22" t="s">
        <v>11</v>
      </c>
      <c r="AC84" s="10" t="s">
        <v>2</v>
      </c>
      <c r="AD84" s="25">
        <v>100</v>
      </c>
      <c r="AE84" s="25">
        <v>100</v>
      </c>
      <c r="AF84" s="37">
        <f t="shared" si="1"/>
        <v>1</v>
      </c>
      <c r="AG84" s="25"/>
    </row>
    <row r="85" spans="1:33" s="40" customFormat="1" ht="48" customHeight="1" hidden="1" thickBot="1">
      <c r="A85" s="3">
        <v>6</v>
      </c>
      <c r="B85" s="2">
        <v>7</v>
      </c>
      <c r="C85" s="4">
        <v>5</v>
      </c>
      <c r="D85" s="2">
        <v>0</v>
      </c>
      <c r="E85" s="2">
        <v>7</v>
      </c>
      <c r="F85" s="2">
        <v>0</v>
      </c>
      <c r="G85" s="2">
        <v>2</v>
      </c>
      <c r="H85" s="2">
        <v>7</v>
      </c>
      <c r="I85" s="2">
        <v>5</v>
      </c>
      <c r="J85" s="2">
        <v>2</v>
      </c>
      <c r="K85" s="2">
        <v>0</v>
      </c>
      <c r="L85" s="2">
        <v>2</v>
      </c>
      <c r="M85" s="2" t="s">
        <v>21</v>
      </c>
      <c r="N85" s="2">
        <v>0</v>
      </c>
      <c r="O85" s="2">
        <v>4</v>
      </c>
      <c r="P85" s="2">
        <v>4</v>
      </c>
      <c r="Q85" s="2">
        <v>0</v>
      </c>
      <c r="R85" s="2">
        <v>7</v>
      </c>
      <c r="S85" s="2">
        <v>5</v>
      </c>
      <c r="T85" s="2">
        <v>2</v>
      </c>
      <c r="U85" s="2">
        <v>0</v>
      </c>
      <c r="V85" s="2">
        <v>2</v>
      </c>
      <c r="W85" s="2">
        <v>0</v>
      </c>
      <c r="X85" s="2">
        <v>0</v>
      </c>
      <c r="Y85" s="2">
        <v>4</v>
      </c>
      <c r="Z85" s="2">
        <v>0</v>
      </c>
      <c r="AA85" s="2">
        <v>0</v>
      </c>
      <c r="AB85" s="22" t="s">
        <v>161</v>
      </c>
      <c r="AC85" s="10" t="s">
        <v>3</v>
      </c>
      <c r="AD85" s="25">
        <v>0</v>
      </c>
      <c r="AE85" s="25">
        <v>0</v>
      </c>
      <c r="AF85" s="37">
        <v>0</v>
      </c>
      <c r="AG85" s="25"/>
    </row>
    <row r="86" spans="1:33" s="40" customFormat="1" ht="60" customHeight="1" hidden="1" thickBot="1">
      <c r="A86" s="3"/>
      <c r="B86" s="2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>
        <v>7</v>
      </c>
      <c r="S86" s="2">
        <v>5</v>
      </c>
      <c r="T86" s="2">
        <v>2</v>
      </c>
      <c r="U86" s="2">
        <v>0</v>
      </c>
      <c r="V86" s="2">
        <v>2</v>
      </c>
      <c r="W86" s="2">
        <v>0</v>
      </c>
      <c r="X86" s="2">
        <v>0</v>
      </c>
      <c r="Y86" s="2">
        <v>4</v>
      </c>
      <c r="Z86" s="2">
        <v>0</v>
      </c>
      <c r="AA86" s="2">
        <v>1</v>
      </c>
      <c r="AB86" s="22" t="s">
        <v>97</v>
      </c>
      <c r="AC86" s="10" t="s">
        <v>76</v>
      </c>
      <c r="AD86" s="25">
        <v>0</v>
      </c>
      <c r="AE86" s="25">
        <v>0</v>
      </c>
      <c r="AF86" s="37">
        <v>0</v>
      </c>
      <c r="AG86" s="25"/>
    </row>
    <row r="87" spans="1:33" s="40" customFormat="1" ht="48" customHeight="1" hidden="1" thickBot="1">
      <c r="A87" s="3">
        <v>6</v>
      </c>
      <c r="B87" s="2">
        <v>7</v>
      </c>
      <c r="C87" s="4">
        <v>5</v>
      </c>
      <c r="D87" s="2">
        <v>0</v>
      </c>
      <c r="E87" s="2">
        <v>7</v>
      </c>
      <c r="F87" s="2">
        <v>0</v>
      </c>
      <c r="G87" s="2">
        <v>2</v>
      </c>
      <c r="H87" s="2">
        <v>7</v>
      </c>
      <c r="I87" s="2">
        <v>5</v>
      </c>
      <c r="J87" s="2">
        <v>2</v>
      </c>
      <c r="K87" s="2">
        <v>0</v>
      </c>
      <c r="L87" s="2">
        <v>2</v>
      </c>
      <c r="M87" s="2">
        <v>1</v>
      </c>
      <c r="N87" s="2">
        <v>0</v>
      </c>
      <c r="O87" s="2">
        <v>4</v>
      </c>
      <c r="P87" s="2">
        <v>4</v>
      </c>
      <c r="Q87" s="2">
        <v>0</v>
      </c>
      <c r="R87" s="2">
        <v>7</v>
      </c>
      <c r="S87" s="2">
        <v>5</v>
      </c>
      <c r="T87" s="2">
        <v>2</v>
      </c>
      <c r="U87" s="2">
        <v>0</v>
      </c>
      <c r="V87" s="2">
        <v>2</v>
      </c>
      <c r="W87" s="2">
        <v>0</v>
      </c>
      <c r="X87" s="2">
        <v>0</v>
      </c>
      <c r="Y87" s="2">
        <v>5</v>
      </c>
      <c r="Z87" s="2">
        <v>0</v>
      </c>
      <c r="AA87" s="2">
        <v>0</v>
      </c>
      <c r="AB87" s="22" t="s">
        <v>138</v>
      </c>
      <c r="AC87" s="10" t="s">
        <v>3</v>
      </c>
      <c r="AD87" s="25">
        <v>0</v>
      </c>
      <c r="AE87" s="25">
        <v>0</v>
      </c>
      <c r="AF87" s="37">
        <v>0</v>
      </c>
      <c r="AG87" s="25"/>
    </row>
    <row r="88" spans="1:33" s="40" customFormat="1" ht="59.25" customHeight="1" hidden="1">
      <c r="A88" s="61"/>
      <c r="B88" s="62"/>
      <c r="C88" s="63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>
        <v>7</v>
      </c>
      <c r="S88" s="62">
        <v>5</v>
      </c>
      <c r="T88" s="62">
        <v>2</v>
      </c>
      <c r="U88" s="62">
        <v>0</v>
      </c>
      <c r="V88" s="62">
        <v>2</v>
      </c>
      <c r="W88" s="62">
        <v>0</v>
      </c>
      <c r="X88" s="62">
        <v>0</v>
      </c>
      <c r="Y88" s="62">
        <v>5</v>
      </c>
      <c r="Z88" s="62">
        <v>0</v>
      </c>
      <c r="AA88" s="62">
        <v>1</v>
      </c>
      <c r="AB88" s="64" t="s">
        <v>97</v>
      </c>
      <c r="AC88" s="10" t="s">
        <v>76</v>
      </c>
      <c r="AD88" s="25">
        <v>0</v>
      </c>
      <c r="AE88" s="42">
        <v>0</v>
      </c>
      <c r="AF88" s="37">
        <v>0</v>
      </c>
      <c r="AG88" s="25"/>
    </row>
    <row r="89" spans="1:33" s="40" customFormat="1" ht="63" customHeight="1">
      <c r="A89" s="65">
        <v>7</v>
      </c>
      <c r="B89" s="65">
        <v>7</v>
      </c>
      <c r="C89" s="65">
        <v>5</v>
      </c>
      <c r="D89" s="65">
        <v>0</v>
      </c>
      <c r="E89" s="65">
        <v>7</v>
      </c>
      <c r="F89" s="65">
        <v>0</v>
      </c>
      <c r="G89" s="65">
        <v>2</v>
      </c>
      <c r="H89" s="65">
        <v>7</v>
      </c>
      <c r="I89" s="65">
        <v>5</v>
      </c>
      <c r="J89" s="65">
        <v>2</v>
      </c>
      <c r="K89" s="65">
        <v>0</v>
      </c>
      <c r="L89" s="65">
        <v>2</v>
      </c>
      <c r="M89" s="65" t="s">
        <v>148</v>
      </c>
      <c r="N89" s="65">
        <v>2</v>
      </c>
      <c r="O89" s="65">
        <v>5</v>
      </c>
      <c r="P89" s="65">
        <v>5</v>
      </c>
      <c r="Q89" s="65">
        <v>0</v>
      </c>
      <c r="R89" s="65">
        <v>7</v>
      </c>
      <c r="S89" s="65">
        <v>5</v>
      </c>
      <c r="T89" s="65">
        <v>2</v>
      </c>
      <c r="U89" s="65">
        <v>0</v>
      </c>
      <c r="V89" s="65">
        <v>2</v>
      </c>
      <c r="W89" s="65">
        <v>0</v>
      </c>
      <c r="X89" s="65">
        <v>0</v>
      </c>
      <c r="Y89" s="65">
        <v>4</v>
      </c>
      <c r="Z89" s="65">
        <v>0</v>
      </c>
      <c r="AA89" s="65">
        <v>0</v>
      </c>
      <c r="AB89" s="66" t="s">
        <v>186</v>
      </c>
      <c r="AC89" s="30" t="s">
        <v>3</v>
      </c>
      <c r="AD89" s="25">
        <v>4494.2</v>
      </c>
      <c r="AE89" s="25">
        <v>0</v>
      </c>
      <c r="AF89" s="37">
        <f>SUM(AE89/AD89)</f>
        <v>0</v>
      </c>
      <c r="AG89" s="25"/>
    </row>
    <row r="90" spans="1:33" s="40" customFormat="1" ht="53.25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>
        <v>7</v>
      </c>
      <c r="S90" s="65">
        <v>5</v>
      </c>
      <c r="T90" s="65">
        <v>2</v>
      </c>
      <c r="U90" s="65">
        <v>0</v>
      </c>
      <c r="V90" s="65">
        <v>2</v>
      </c>
      <c r="W90" s="65">
        <v>0</v>
      </c>
      <c r="X90" s="65">
        <v>0</v>
      </c>
      <c r="Y90" s="65">
        <v>4</v>
      </c>
      <c r="Z90" s="65">
        <v>0</v>
      </c>
      <c r="AA90" s="65">
        <v>1</v>
      </c>
      <c r="AB90" s="66" t="s">
        <v>149</v>
      </c>
      <c r="AC90" s="30" t="s">
        <v>76</v>
      </c>
      <c r="AD90" s="25">
        <v>1</v>
      </c>
      <c r="AE90" s="42">
        <v>1</v>
      </c>
      <c r="AF90" s="37">
        <f>SUM(AE90/AD90)</f>
        <v>1</v>
      </c>
      <c r="AG90" s="25"/>
    </row>
    <row r="91" spans="1:33" s="40" customFormat="1" ht="57" customHeight="1" thickBot="1">
      <c r="A91" s="19"/>
      <c r="B91" s="20"/>
      <c r="C91" s="21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>
        <v>7</v>
      </c>
      <c r="S91" s="20">
        <v>5</v>
      </c>
      <c r="T91" s="20">
        <v>2</v>
      </c>
      <c r="U91" s="20">
        <v>0</v>
      </c>
      <c r="V91" s="20">
        <v>3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6" t="s">
        <v>98</v>
      </c>
      <c r="AC91" s="10" t="s">
        <v>3</v>
      </c>
      <c r="AD91" s="23">
        <f>SUM(AD102+AD100+AD93)</f>
        <v>7183.5</v>
      </c>
      <c r="AE91" s="23">
        <f>SUM(AE102+AE100+AE93)</f>
        <v>6917.5</v>
      </c>
      <c r="AF91" s="37">
        <f t="shared" si="1"/>
        <v>0.9629706967355746</v>
      </c>
      <c r="AG91" s="23"/>
    </row>
    <row r="92" spans="1:33" s="40" customFormat="1" ht="58.5" customHeight="1" thickBot="1">
      <c r="A92" s="3"/>
      <c r="B92" s="2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>
        <v>7</v>
      </c>
      <c r="S92" s="2">
        <v>5</v>
      </c>
      <c r="T92" s="2">
        <v>2</v>
      </c>
      <c r="U92" s="2">
        <v>0</v>
      </c>
      <c r="V92" s="2">
        <v>3</v>
      </c>
      <c r="W92" s="2">
        <v>0</v>
      </c>
      <c r="X92" s="2">
        <v>0</v>
      </c>
      <c r="Y92" s="2">
        <v>0</v>
      </c>
      <c r="Z92" s="2">
        <v>0</v>
      </c>
      <c r="AA92" s="2">
        <v>1</v>
      </c>
      <c r="AB92" s="22" t="s">
        <v>99</v>
      </c>
      <c r="AC92" s="10" t="s">
        <v>2</v>
      </c>
      <c r="AD92" s="25">
        <v>14.7</v>
      </c>
      <c r="AE92" s="50">
        <v>14.7</v>
      </c>
      <c r="AF92" s="37">
        <f t="shared" si="1"/>
        <v>1</v>
      </c>
      <c r="AG92" s="25"/>
    </row>
    <row r="93" spans="1:33" s="40" customFormat="1" ht="74.25" customHeight="1" thickBot="1">
      <c r="A93" s="3">
        <v>7</v>
      </c>
      <c r="B93" s="2">
        <v>7</v>
      </c>
      <c r="C93" s="4">
        <v>5</v>
      </c>
      <c r="D93" s="2">
        <v>0</v>
      </c>
      <c r="E93" s="2">
        <v>7</v>
      </c>
      <c r="F93" s="2">
        <v>0</v>
      </c>
      <c r="G93" s="2">
        <v>2</v>
      </c>
      <c r="H93" s="2">
        <v>7</v>
      </c>
      <c r="I93" s="2">
        <v>5</v>
      </c>
      <c r="J93" s="2">
        <v>2</v>
      </c>
      <c r="K93" s="2">
        <v>0</v>
      </c>
      <c r="L93" s="2">
        <v>3</v>
      </c>
      <c r="M93" s="2">
        <v>1</v>
      </c>
      <c r="N93" s="2">
        <v>0</v>
      </c>
      <c r="O93" s="2">
        <v>2</v>
      </c>
      <c r="P93" s="2">
        <v>5</v>
      </c>
      <c r="Q93" s="2">
        <v>0</v>
      </c>
      <c r="R93" s="2">
        <v>7</v>
      </c>
      <c r="S93" s="2">
        <v>5</v>
      </c>
      <c r="T93" s="2">
        <v>2</v>
      </c>
      <c r="U93" s="2">
        <v>0</v>
      </c>
      <c r="V93" s="2">
        <v>3</v>
      </c>
      <c r="W93" s="2">
        <v>0</v>
      </c>
      <c r="X93" s="2">
        <v>0</v>
      </c>
      <c r="Y93" s="2">
        <v>1</v>
      </c>
      <c r="Z93" s="2">
        <v>0</v>
      </c>
      <c r="AA93" s="2">
        <v>0</v>
      </c>
      <c r="AB93" s="26" t="s">
        <v>187</v>
      </c>
      <c r="AC93" s="10" t="s">
        <v>3</v>
      </c>
      <c r="AD93" s="24">
        <v>1980.5</v>
      </c>
      <c r="AE93" s="23">
        <v>1907</v>
      </c>
      <c r="AF93" s="37">
        <f aca="true" t="shared" si="2" ref="AF93:AF99">SUM(AE93/AD93)</f>
        <v>0.9628881595556678</v>
      </c>
      <c r="AG93" s="24"/>
    </row>
    <row r="94" spans="1:33" s="40" customFormat="1" ht="48" customHeight="1" thickBot="1">
      <c r="A94" s="3"/>
      <c r="B94" s="2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7</v>
      </c>
      <c r="S94" s="2">
        <v>5</v>
      </c>
      <c r="T94" s="2">
        <v>2</v>
      </c>
      <c r="U94" s="2">
        <v>0</v>
      </c>
      <c r="V94" s="2">
        <v>3</v>
      </c>
      <c r="W94" s="2">
        <v>0</v>
      </c>
      <c r="X94" s="2">
        <v>0</v>
      </c>
      <c r="Y94" s="2">
        <v>1</v>
      </c>
      <c r="Z94" s="2">
        <v>0</v>
      </c>
      <c r="AA94" s="2">
        <v>1</v>
      </c>
      <c r="AB94" s="22" t="s">
        <v>12</v>
      </c>
      <c r="AC94" s="10" t="s">
        <v>2</v>
      </c>
      <c r="AD94" s="25">
        <v>14.7</v>
      </c>
      <c r="AE94" s="25">
        <v>14.7</v>
      </c>
      <c r="AF94" s="37">
        <f t="shared" si="2"/>
        <v>1</v>
      </c>
      <c r="AG94" s="25"/>
    </row>
    <row r="95" spans="1:33" s="40" customFormat="1" ht="48" customHeight="1" thickBot="1">
      <c r="A95" s="3"/>
      <c r="B95" s="2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>
        <v>7</v>
      </c>
      <c r="S95" s="2">
        <v>5</v>
      </c>
      <c r="T95" s="2">
        <v>2</v>
      </c>
      <c r="U95" s="2">
        <v>0</v>
      </c>
      <c r="V95" s="2">
        <v>3</v>
      </c>
      <c r="W95" s="2">
        <v>0</v>
      </c>
      <c r="X95" s="2">
        <v>0</v>
      </c>
      <c r="Y95" s="2">
        <v>3</v>
      </c>
      <c r="Z95" s="2">
        <v>0</v>
      </c>
      <c r="AA95" s="2">
        <v>2</v>
      </c>
      <c r="AB95" s="22" t="s">
        <v>101</v>
      </c>
      <c r="AC95" s="10" t="s">
        <v>2</v>
      </c>
      <c r="AD95" s="24">
        <v>100</v>
      </c>
      <c r="AE95" s="24">
        <v>100</v>
      </c>
      <c r="AF95" s="37">
        <f t="shared" si="2"/>
        <v>1</v>
      </c>
      <c r="AG95" s="24"/>
    </row>
    <row r="96" spans="1:33" s="40" customFormat="1" ht="48" customHeight="1" thickBot="1">
      <c r="A96" s="3"/>
      <c r="B96" s="2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>
        <v>7</v>
      </c>
      <c r="S96" s="2">
        <v>5</v>
      </c>
      <c r="T96" s="2">
        <v>2</v>
      </c>
      <c r="U96" s="2">
        <v>0</v>
      </c>
      <c r="V96" s="2">
        <v>3</v>
      </c>
      <c r="W96" s="2">
        <v>0</v>
      </c>
      <c r="X96" s="2">
        <v>0</v>
      </c>
      <c r="Y96" s="2">
        <v>3</v>
      </c>
      <c r="Z96" s="2">
        <v>0</v>
      </c>
      <c r="AA96" s="2">
        <v>3</v>
      </c>
      <c r="AB96" s="22" t="s">
        <v>102</v>
      </c>
      <c r="AC96" s="10" t="s">
        <v>2</v>
      </c>
      <c r="AD96" s="24">
        <v>100</v>
      </c>
      <c r="AE96" s="25">
        <v>100</v>
      </c>
      <c r="AF96" s="37">
        <f t="shared" si="2"/>
        <v>1</v>
      </c>
      <c r="AG96" s="24"/>
    </row>
    <row r="97" spans="1:33" s="40" customFormat="1" ht="56.25" customHeight="1" thickBot="1">
      <c r="A97" s="3"/>
      <c r="B97" s="2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>
        <v>7</v>
      </c>
      <c r="S97" s="2">
        <v>5</v>
      </c>
      <c r="T97" s="2">
        <v>2</v>
      </c>
      <c r="U97" s="2">
        <v>0</v>
      </c>
      <c r="V97" s="2">
        <v>3</v>
      </c>
      <c r="W97" s="2">
        <v>0</v>
      </c>
      <c r="X97" s="2">
        <v>0</v>
      </c>
      <c r="Y97" s="2">
        <v>3</v>
      </c>
      <c r="Z97" s="2">
        <v>0</v>
      </c>
      <c r="AA97" s="2">
        <v>4</v>
      </c>
      <c r="AB97" s="22" t="s">
        <v>103</v>
      </c>
      <c r="AC97" s="10" t="s">
        <v>2</v>
      </c>
      <c r="AD97" s="24">
        <v>100</v>
      </c>
      <c r="AE97" s="24">
        <v>100</v>
      </c>
      <c r="AF97" s="37">
        <f t="shared" si="2"/>
        <v>1</v>
      </c>
      <c r="AG97" s="24"/>
    </row>
    <row r="98" spans="1:33" s="40" customFormat="1" ht="61.5" customHeight="1" thickBot="1">
      <c r="A98" s="3"/>
      <c r="B98" s="2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>
        <v>7</v>
      </c>
      <c r="S98" s="2">
        <v>5</v>
      </c>
      <c r="T98" s="2">
        <v>2</v>
      </c>
      <c r="U98" s="2">
        <v>0</v>
      </c>
      <c r="V98" s="2">
        <v>3</v>
      </c>
      <c r="W98" s="2">
        <v>0</v>
      </c>
      <c r="X98" s="2">
        <v>0</v>
      </c>
      <c r="Y98" s="2">
        <v>3</v>
      </c>
      <c r="Z98" s="2">
        <v>0</v>
      </c>
      <c r="AA98" s="2">
        <v>5</v>
      </c>
      <c r="AB98" s="22" t="s">
        <v>104</v>
      </c>
      <c r="AC98" s="10" t="s">
        <v>2</v>
      </c>
      <c r="AD98" s="24">
        <v>100</v>
      </c>
      <c r="AE98" s="24">
        <v>100</v>
      </c>
      <c r="AF98" s="37">
        <f t="shared" si="2"/>
        <v>1</v>
      </c>
      <c r="AG98" s="24"/>
    </row>
    <row r="99" spans="1:33" s="40" customFormat="1" ht="65.25" customHeight="1" thickBot="1">
      <c r="A99" s="3"/>
      <c r="B99" s="2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>
        <v>7</v>
      </c>
      <c r="S99" s="2">
        <v>5</v>
      </c>
      <c r="T99" s="2">
        <v>2</v>
      </c>
      <c r="U99" s="2">
        <v>0</v>
      </c>
      <c r="V99" s="2">
        <v>3</v>
      </c>
      <c r="W99" s="2">
        <v>0</v>
      </c>
      <c r="X99" s="2">
        <v>0</v>
      </c>
      <c r="Y99" s="2">
        <v>3</v>
      </c>
      <c r="Z99" s="2">
        <v>0</v>
      </c>
      <c r="AA99" s="2">
        <v>6</v>
      </c>
      <c r="AB99" s="22" t="s">
        <v>105</v>
      </c>
      <c r="AC99" s="10" t="s">
        <v>2</v>
      </c>
      <c r="AD99" s="24">
        <v>100</v>
      </c>
      <c r="AE99" s="24">
        <v>100</v>
      </c>
      <c r="AF99" s="37">
        <f t="shared" si="2"/>
        <v>1</v>
      </c>
      <c r="AG99" s="24"/>
    </row>
    <row r="100" spans="1:33" s="40" customFormat="1" ht="60.75" customHeight="1" thickBot="1">
      <c r="A100" s="3">
        <v>7</v>
      </c>
      <c r="B100" s="2">
        <v>7</v>
      </c>
      <c r="C100" s="4">
        <v>5</v>
      </c>
      <c r="D100" s="2">
        <v>1</v>
      </c>
      <c r="E100" s="2">
        <v>0</v>
      </c>
      <c r="F100" s="2">
        <v>0</v>
      </c>
      <c r="G100" s="2">
        <v>3</v>
      </c>
      <c r="H100" s="2">
        <v>7</v>
      </c>
      <c r="I100" s="2">
        <v>5</v>
      </c>
      <c r="J100" s="2">
        <v>2</v>
      </c>
      <c r="K100" s="2">
        <v>0</v>
      </c>
      <c r="L100" s="2">
        <v>3</v>
      </c>
      <c r="M100" s="2">
        <v>2</v>
      </c>
      <c r="N100" s="2">
        <v>0</v>
      </c>
      <c r="O100" s="2">
        <v>0</v>
      </c>
      <c r="P100" s="2">
        <v>2</v>
      </c>
      <c r="Q100" s="2">
        <v>0</v>
      </c>
      <c r="R100" s="2">
        <v>7</v>
      </c>
      <c r="S100" s="2">
        <v>5</v>
      </c>
      <c r="T100" s="2">
        <v>2</v>
      </c>
      <c r="U100" s="2">
        <v>0</v>
      </c>
      <c r="V100" s="2">
        <v>3</v>
      </c>
      <c r="W100" s="2">
        <v>0</v>
      </c>
      <c r="X100" s="2">
        <v>0</v>
      </c>
      <c r="Y100" s="2">
        <v>2</v>
      </c>
      <c r="Z100" s="2">
        <v>0</v>
      </c>
      <c r="AA100" s="2">
        <v>0</v>
      </c>
      <c r="AB100" s="26" t="s">
        <v>162</v>
      </c>
      <c r="AC100" s="10" t="s">
        <v>3</v>
      </c>
      <c r="AD100" s="23">
        <v>43</v>
      </c>
      <c r="AE100" s="23">
        <v>43</v>
      </c>
      <c r="AF100" s="37">
        <f>SUM(AE100/AD100)</f>
        <v>1</v>
      </c>
      <c r="AG100" s="23"/>
    </row>
    <row r="101" spans="1:33" s="40" customFormat="1" ht="48" customHeight="1" thickBot="1">
      <c r="A101" s="3"/>
      <c r="B101" s="2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>
        <v>7</v>
      </c>
      <c r="S101" s="2">
        <v>5</v>
      </c>
      <c r="T101" s="2">
        <v>2</v>
      </c>
      <c r="U101" s="2">
        <v>0</v>
      </c>
      <c r="V101" s="2">
        <v>3</v>
      </c>
      <c r="W101" s="2">
        <v>0</v>
      </c>
      <c r="X101" s="2">
        <v>0</v>
      </c>
      <c r="Y101" s="2">
        <v>2</v>
      </c>
      <c r="Z101" s="2">
        <v>0</v>
      </c>
      <c r="AA101" s="2">
        <v>1</v>
      </c>
      <c r="AB101" s="26" t="s">
        <v>19</v>
      </c>
      <c r="AC101" s="10" t="s">
        <v>20</v>
      </c>
      <c r="AD101" s="27">
        <v>48</v>
      </c>
      <c r="AE101" s="27">
        <v>48</v>
      </c>
      <c r="AF101" s="37">
        <f>SUM(AE101/AD101)</f>
        <v>1</v>
      </c>
      <c r="AG101" s="27"/>
    </row>
    <row r="102" spans="1:33" s="40" customFormat="1" ht="77.25" customHeight="1" thickBot="1">
      <c r="A102" s="3">
        <v>7</v>
      </c>
      <c r="B102" s="2">
        <v>7</v>
      </c>
      <c r="C102" s="4">
        <v>5</v>
      </c>
      <c r="D102" s="2">
        <v>0</v>
      </c>
      <c r="E102" s="2">
        <v>7</v>
      </c>
      <c r="F102" s="2">
        <v>0</v>
      </c>
      <c r="G102" s="2">
        <v>2</v>
      </c>
      <c r="H102" s="2">
        <v>7</v>
      </c>
      <c r="I102" s="2">
        <v>5</v>
      </c>
      <c r="J102" s="2">
        <v>2</v>
      </c>
      <c r="K102" s="2">
        <v>0</v>
      </c>
      <c r="L102" s="2">
        <v>3</v>
      </c>
      <c r="M102" s="2" t="s">
        <v>21</v>
      </c>
      <c r="N102" s="2">
        <v>0</v>
      </c>
      <c r="O102" s="2">
        <v>2</v>
      </c>
      <c r="P102" s="2">
        <v>5</v>
      </c>
      <c r="Q102" s="2">
        <v>0</v>
      </c>
      <c r="R102" s="2">
        <v>7</v>
      </c>
      <c r="S102" s="2">
        <v>5</v>
      </c>
      <c r="T102" s="2">
        <v>2</v>
      </c>
      <c r="U102" s="2">
        <v>0</v>
      </c>
      <c r="V102" s="2">
        <v>3</v>
      </c>
      <c r="W102" s="2">
        <v>0</v>
      </c>
      <c r="X102" s="2">
        <v>0</v>
      </c>
      <c r="Y102" s="2">
        <v>3</v>
      </c>
      <c r="Z102" s="2">
        <v>0</v>
      </c>
      <c r="AA102" s="2">
        <v>0</v>
      </c>
      <c r="AB102" s="26" t="s">
        <v>188</v>
      </c>
      <c r="AC102" s="10" t="s">
        <v>3</v>
      </c>
      <c r="AD102" s="23">
        <v>5160</v>
      </c>
      <c r="AE102" s="43">
        <v>4967.5</v>
      </c>
      <c r="AF102" s="37">
        <f t="shared" si="1"/>
        <v>0.9626937984496124</v>
      </c>
      <c r="AG102" s="23"/>
    </row>
    <row r="103" spans="1:33" s="40" customFormat="1" ht="58.5" customHeight="1" thickBot="1">
      <c r="A103" s="3"/>
      <c r="B103" s="2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>
        <v>7</v>
      </c>
      <c r="S103" s="2">
        <v>5</v>
      </c>
      <c r="T103" s="2">
        <v>2</v>
      </c>
      <c r="U103" s="2">
        <v>0</v>
      </c>
      <c r="V103" s="2">
        <v>3</v>
      </c>
      <c r="W103" s="2">
        <v>0</v>
      </c>
      <c r="X103" s="2">
        <v>0</v>
      </c>
      <c r="Y103" s="2">
        <v>3</v>
      </c>
      <c r="Z103" s="2">
        <v>0</v>
      </c>
      <c r="AA103" s="2">
        <v>1</v>
      </c>
      <c r="AB103" s="22" t="s">
        <v>100</v>
      </c>
      <c r="AC103" s="10" t="s">
        <v>2</v>
      </c>
      <c r="AD103" s="25">
        <v>100</v>
      </c>
      <c r="AE103" s="25">
        <v>100</v>
      </c>
      <c r="AF103" s="37">
        <f t="shared" si="1"/>
        <v>1</v>
      </c>
      <c r="AG103" s="25"/>
    </row>
    <row r="104" spans="1:33" s="40" customFormat="1" ht="48" customHeight="1" thickBot="1">
      <c r="A104" s="3"/>
      <c r="B104" s="2"/>
      <c r="C104" s="4"/>
      <c r="D104" s="2"/>
      <c r="E104" s="2"/>
      <c r="F104" s="2"/>
      <c r="G104" s="2"/>
      <c r="H104" s="7"/>
      <c r="I104" s="7"/>
      <c r="J104" s="2"/>
      <c r="K104" s="2"/>
      <c r="L104" s="2"/>
      <c r="M104" s="2"/>
      <c r="N104" s="2"/>
      <c r="O104" s="2"/>
      <c r="P104" s="2"/>
      <c r="Q104" s="2"/>
      <c r="R104" s="2">
        <v>7</v>
      </c>
      <c r="S104" s="2">
        <v>5</v>
      </c>
      <c r="T104" s="2">
        <v>2</v>
      </c>
      <c r="U104" s="2">
        <v>0</v>
      </c>
      <c r="V104" s="2">
        <v>4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6" t="s">
        <v>7</v>
      </c>
      <c r="AC104" s="10" t="s">
        <v>3</v>
      </c>
      <c r="AD104" s="25">
        <f>SUM(AD107+AD110+AD112+AD114+AD116)</f>
        <v>210.8</v>
      </c>
      <c r="AE104" s="25">
        <f>SUM(AE107+AE110+AE112+AE114+AE116)</f>
        <v>194.4</v>
      </c>
      <c r="AF104" s="37">
        <f t="shared" si="1"/>
        <v>0.922201138519924</v>
      </c>
      <c r="AG104" s="25"/>
    </row>
    <row r="105" spans="1:33" s="40" customFormat="1" ht="63" customHeight="1" thickBot="1">
      <c r="A105" s="3"/>
      <c r="B105" s="2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>
        <v>7</v>
      </c>
      <c r="S105" s="2">
        <v>5</v>
      </c>
      <c r="T105" s="2">
        <v>2</v>
      </c>
      <c r="U105" s="2">
        <v>0</v>
      </c>
      <c r="V105" s="2">
        <v>4</v>
      </c>
      <c r="W105" s="2">
        <v>0</v>
      </c>
      <c r="X105" s="2">
        <v>0</v>
      </c>
      <c r="Y105" s="2">
        <v>0</v>
      </c>
      <c r="Z105" s="2">
        <v>0</v>
      </c>
      <c r="AA105" s="2">
        <v>1</v>
      </c>
      <c r="AB105" s="22" t="s">
        <v>106</v>
      </c>
      <c r="AC105" s="10" t="s">
        <v>2</v>
      </c>
      <c r="AD105" s="25">
        <v>76</v>
      </c>
      <c r="AE105" s="24">
        <v>76</v>
      </c>
      <c r="AF105" s="37">
        <f t="shared" si="1"/>
        <v>1</v>
      </c>
      <c r="AG105" s="25"/>
    </row>
    <row r="106" spans="1:33" s="40" customFormat="1" ht="48" customHeight="1" thickBot="1">
      <c r="A106" s="3"/>
      <c r="B106" s="2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>
        <v>7</v>
      </c>
      <c r="S106" s="2">
        <v>5</v>
      </c>
      <c r="T106" s="2">
        <v>2</v>
      </c>
      <c r="U106" s="2">
        <v>0</v>
      </c>
      <c r="V106" s="2">
        <v>4</v>
      </c>
      <c r="W106" s="2">
        <v>0</v>
      </c>
      <c r="X106" s="2">
        <v>0</v>
      </c>
      <c r="Y106" s="2">
        <v>0</v>
      </c>
      <c r="Z106" s="2">
        <v>0</v>
      </c>
      <c r="AA106" s="2">
        <v>2</v>
      </c>
      <c r="AB106" s="22" t="s">
        <v>8</v>
      </c>
      <c r="AC106" s="10" t="s">
        <v>2</v>
      </c>
      <c r="AD106" s="25">
        <v>100</v>
      </c>
      <c r="AE106" s="25">
        <v>100</v>
      </c>
      <c r="AF106" s="37">
        <f t="shared" si="1"/>
        <v>1</v>
      </c>
      <c r="AG106" s="25"/>
    </row>
    <row r="107" spans="1:33" s="40" customFormat="1" ht="54.75" customHeight="1" thickBot="1">
      <c r="A107" s="3">
        <v>7</v>
      </c>
      <c r="B107" s="2">
        <v>7</v>
      </c>
      <c r="C107" s="4">
        <v>5</v>
      </c>
      <c r="D107" s="2">
        <v>0</v>
      </c>
      <c r="E107" s="2">
        <v>7</v>
      </c>
      <c r="F107" s="2">
        <v>0</v>
      </c>
      <c r="G107" s="2">
        <v>9</v>
      </c>
      <c r="H107" s="2">
        <v>7</v>
      </c>
      <c r="I107" s="2">
        <v>5</v>
      </c>
      <c r="J107" s="2">
        <v>2</v>
      </c>
      <c r="K107" s="2">
        <v>0</v>
      </c>
      <c r="L107" s="2">
        <v>4</v>
      </c>
      <c r="M107" s="2">
        <v>2</v>
      </c>
      <c r="N107" s="2">
        <v>0</v>
      </c>
      <c r="O107" s="2">
        <v>0</v>
      </c>
      <c r="P107" s="2">
        <v>1</v>
      </c>
      <c r="Q107" s="2">
        <v>0</v>
      </c>
      <c r="R107" s="2">
        <v>7</v>
      </c>
      <c r="S107" s="2">
        <v>5</v>
      </c>
      <c r="T107" s="2">
        <v>2</v>
      </c>
      <c r="U107" s="2">
        <v>0</v>
      </c>
      <c r="V107" s="2">
        <v>4</v>
      </c>
      <c r="W107" s="2">
        <v>0</v>
      </c>
      <c r="X107" s="2">
        <v>0</v>
      </c>
      <c r="Y107" s="2">
        <v>1</v>
      </c>
      <c r="Z107" s="2">
        <v>0</v>
      </c>
      <c r="AA107" s="2">
        <v>0</v>
      </c>
      <c r="AB107" s="26" t="s">
        <v>126</v>
      </c>
      <c r="AC107" s="10" t="s">
        <v>3</v>
      </c>
      <c r="AD107" s="25">
        <v>83</v>
      </c>
      <c r="AE107" s="25">
        <v>79</v>
      </c>
      <c r="AF107" s="37">
        <f t="shared" si="1"/>
        <v>0.9518072289156626</v>
      </c>
      <c r="AG107" s="25"/>
    </row>
    <row r="108" spans="1:33" s="40" customFormat="1" ht="48" customHeight="1" thickBot="1">
      <c r="A108" s="3"/>
      <c r="B108" s="2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>
        <v>7</v>
      </c>
      <c r="S108" s="2">
        <v>5</v>
      </c>
      <c r="T108" s="2">
        <v>2</v>
      </c>
      <c r="U108" s="2">
        <v>0</v>
      </c>
      <c r="V108" s="2">
        <v>4</v>
      </c>
      <c r="W108" s="2">
        <v>0</v>
      </c>
      <c r="X108" s="2">
        <v>0</v>
      </c>
      <c r="Y108" s="2">
        <v>1</v>
      </c>
      <c r="Z108" s="2">
        <v>0</v>
      </c>
      <c r="AA108" s="2">
        <v>1</v>
      </c>
      <c r="AB108" s="22" t="s">
        <v>13</v>
      </c>
      <c r="AC108" s="10" t="s">
        <v>2</v>
      </c>
      <c r="AD108" s="25">
        <v>49.3</v>
      </c>
      <c r="AE108" s="25">
        <v>49.3</v>
      </c>
      <c r="AF108" s="37">
        <f t="shared" si="1"/>
        <v>1</v>
      </c>
      <c r="AG108" s="25"/>
    </row>
    <row r="109" spans="1:33" s="40" customFormat="1" ht="60.75" customHeight="1" thickBot="1">
      <c r="A109" s="3"/>
      <c r="B109" s="2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>
        <v>7</v>
      </c>
      <c r="S109" s="2">
        <v>5</v>
      </c>
      <c r="T109" s="2">
        <v>2</v>
      </c>
      <c r="U109" s="2">
        <v>0</v>
      </c>
      <c r="V109" s="2">
        <v>4</v>
      </c>
      <c r="W109" s="2">
        <v>0</v>
      </c>
      <c r="X109" s="2">
        <v>0</v>
      </c>
      <c r="Y109" s="2">
        <v>1</v>
      </c>
      <c r="Z109" s="2">
        <v>0</v>
      </c>
      <c r="AA109" s="2">
        <v>2</v>
      </c>
      <c r="AB109" s="22" t="s">
        <v>107</v>
      </c>
      <c r="AC109" s="10" t="s">
        <v>2</v>
      </c>
      <c r="AD109" s="25">
        <v>7.5</v>
      </c>
      <c r="AE109" s="25">
        <v>7.5</v>
      </c>
      <c r="AF109" s="37">
        <f t="shared" si="1"/>
        <v>1</v>
      </c>
      <c r="AG109" s="25"/>
    </row>
    <row r="110" spans="1:33" s="40" customFormat="1" ht="89.25" customHeight="1" hidden="1" thickBot="1">
      <c r="A110" s="3">
        <v>6</v>
      </c>
      <c r="B110" s="2">
        <v>7</v>
      </c>
      <c r="C110" s="4">
        <v>5</v>
      </c>
      <c r="D110" s="2">
        <v>0</v>
      </c>
      <c r="E110" s="2">
        <v>7</v>
      </c>
      <c r="F110" s="2">
        <v>0</v>
      </c>
      <c r="G110" s="2">
        <v>2</v>
      </c>
      <c r="H110" s="2">
        <v>7</v>
      </c>
      <c r="I110" s="2">
        <v>5</v>
      </c>
      <c r="J110" s="2">
        <v>2</v>
      </c>
      <c r="K110" s="2">
        <v>0</v>
      </c>
      <c r="L110" s="2">
        <v>4</v>
      </c>
      <c r="M110" s="2">
        <v>1</v>
      </c>
      <c r="N110" s="2">
        <v>0</v>
      </c>
      <c r="O110" s="2">
        <v>6</v>
      </c>
      <c r="P110" s="2">
        <v>6</v>
      </c>
      <c r="Q110" s="2">
        <v>0</v>
      </c>
      <c r="R110" s="2">
        <v>7</v>
      </c>
      <c r="S110" s="2">
        <v>5</v>
      </c>
      <c r="T110" s="2">
        <v>2</v>
      </c>
      <c r="U110" s="2">
        <v>0</v>
      </c>
      <c r="V110" s="2">
        <v>4</v>
      </c>
      <c r="W110" s="2">
        <v>0</v>
      </c>
      <c r="X110" s="2">
        <v>0</v>
      </c>
      <c r="Y110" s="2">
        <v>2</v>
      </c>
      <c r="Z110" s="2">
        <v>0</v>
      </c>
      <c r="AA110" s="2">
        <v>0</v>
      </c>
      <c r="AB110" s="22" t="s">
        <v>108</v>
      </c>
      <c r="AC110" s="10" t="s">
        <v>3</v>
      </c>
      <c r="AD110" s="25">
        <v>0</v>
      </c>
      <c r="AE110" s="25">
        <v>0</v>
      </c>
      <c r="AF110" s="37">
        <v>0</v>
      </c>
      <c r="AG110" s="25"/>
    </row>
    <row r="111" spans="1:33" s="40" customFormat="1" ht="48" customHeight="1" hidden="1" thickBot="1">
      <c r="A111" s="3"/>
      <c r="B111" s="2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>
        <v>7</v>
      </c>
      <c r="S111" s="2">
        <v>5</v>
      </c>
      <c r="T111" s="2">
        <v>2</v>
      </c>
      <c r="U111" s="2">
        <v>0</v>
      </c>
      <c r="V111" s="2">
        <v>4</v>
      </c>
      <c r="W111" s="2">
        <v>0</v>
      </c>
      <c r="X111" s="2">
        <v>0</v>
      </c>
      <c r="Y111" s="2">
        <v>2</v>
      </c>
      <c r="Z111" s="2">
        <v>0</v>
      </c>
      <c r="AA111" s="2">
        <v>1</v>
      </c>
      <c r="AB111" s="22" t="s">
        <v>44</v>
      </c>
      <c r="AC111" s="10" t="s">
        <v>20</v>
      </c>
      <c r="AD111" s="25">
        <v>0</v>
      </c>
      <c r="AE111" s="25">
        <v>0</v>
      </c>
      <c r="AF111" s="37">
        <v>0</v>
      </c>
      <c r="AG111" s="25"/>
    </row>
    <row r="112" spans="1:33" s="40" customFormat="1" ht="90" customHeight="1" hidden="1" thickBot="1">
      <c r="A112" s="3"/>
      <c r="B112" s="2">
        <v>7</v>
      </c>
      <c r="C112" s="4">
        <v>5</v>
      </c>
      <c r="D112" s="2">
        <v>0</v>
      </c>
      <c r="E112" s="2">
        <v>7</v>
      </c>
      <c r="F112" s="2">
        <v>0</v>
      </c>
      <c r="G112" s="2">
        <v>9</v>
      </c>
      <c r="H112" s="2">
        <v>7</v>
      </c>
      <c r="I112" s="2">
        <v>5</v>
      </c>
      <c r="J112" s="2">
        <v>2</v>
      </c>
      <c r="K112" s="2">
        <v>0</v>
      </c>
      <c r="L112" s="2">
        <v>4</v>
      </c>
      <c r="M112" s="2" t="s">
        <v>21</v>
      </c>
      <c r="N112" s="2">
        <v>0</v>
      </c>
      <c r="O112" s="2">
        <v>6</v>
      </c>
      <c r="P112" s="2">
        <v>6</v>
      </c>
      <c r="Q112" s="2">
        <v>0</v>
      </c>
      <c r="R112" s="2">
        <v>7</v>
      </c>
      <c r="S112" s="2">
        <v>5</v>
      </c>
      <c r="T112" s="2">
        <v>2</v>
      </c>
      <c r="U112" s="2">
        <v>0</v>
      </c>
      <c r="V112" s="2">
        <v>4</v>
      </c>
      <c r="W112" s="2">
        <v>0</v>
      </c>
      <c r="X112" s="2">
        <v>0</v>
      </c>
      <c r="Y112" s="2">
        <v>3</v>
      </c>
      <c r="Z112" s="2">
        <v>0</v>
      </c>
      <c r="AA112" s="2">
        <v>0</v>
      </c>
      <c r="AB112" s="22" t="s">
        <v>109</v>
      </c>
      <c r="AC112" s="10" t="s">
        <v>3</v>
      </c>
      <c r="AD112" s="25">
        <v>0</v>
      </c>
      <c r="AE112" s="25">
        <v>0</v>
      </c>
      <c r="AF112" s="37">
        <v>0</v>
      </c>
      <c r="AG112" s="25"/>
    </row>
    <row r="113" spans="1:33" s="40" customFormat="1" ht="48" customHeight="1" hidden="1" thickBot="1">
      <c r="A113" s="3"/>
      <c r="B113" s="2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>
        <v>5</v>
      </c>
      <c r="T113" s="2">
        <v>2</v>
      </c>
      <c r="U113" s="2">
        <v>0</v>
      </c>
      <c r="V113" s="2">
        <v>4</v>
      </c>
      <c r="W113" s="2">
        <v>0</v>
      </c>
      <c r="X113" s="2">
        <v>0</v>
      </c>
      <c r="Y113" s="2">
        <v>3</v>
      </c>
      <c r="Z113" s="2">
        <v>0</v>
      </c>
      <c r="AA113" s="2">
        <v>1</v>
      </c>
      <c r="AB113" s="22" t="s">
        <v>44</v>
      </c>
      <c r="AC113" s="10" t="s">
        <v>20</v>
      </c>
      <c r="AD113" s="25">
        <v>0</v>
      </c>
      <c r="AE113" s="25">
        <v>0</v>
      </c>
      <c r="AF113" s="37">
        <v>0</v>
      </c>
      <c r="AG113" s="25"/>
    </row>
    <row r="114" spans="1:33" s="40" customFormat="1" ht="60" customHeight="1" thickBot="1">
      <c r="A114" s="3">
        <v>7</v>
      </c>
      <c r="B114" s="2">
        <v>7</v>
      </c>
      <c r="C114" s="4">
        <v>5</v>
      </c>
      <c r="D114" s="2">
        <v>0</v>
      </c>
      <c r="E114" s="2">
        <v>7</v>
      </c>
      <c r="F114" s="2">
        <v>0</v>
      </c>
      <c r="G114" s="2">
        <v>2</v>
      </c>
      <c r="H114" s="2">
        <v>7</v>
      </c>
      <c r="I114" s="2">
        <v>5</v>
      </c>
      <c r="J114" s="2">
        <v>2</v>
      </c>
      <c r="K114" s="2">
        <v>0</v>
      </c>
      <c r="L114" s="2">
        <v>4</v>
      </c>
      <c r="M114" s="2">
        <v>1</v>
      </c>
      <c r="N114" s="2">
        <v>1</v>
      </c>
      <c r="O114" s="2">
        <v>0</v>
      </c>
      <c r="P114" s="2">
        <v>8</v>
      </c>
      <c r="Q114" s="2">
        <v>0</v>
      </c>
      <c r="R114" s="2">
        <v>7</v>
      </c>
      <c r="S114" s="2">
        <v>5</v>
      </c>
      <c r="T114" s="2">
        <v>2</v>
      </c>
      <c r="U114" s="2">
        <v>0</v>
      </c>
      <c r="V114" s="2">
        <v>4</v>
      </c>
      <c r="W114" s="2">
        <v>0</v>
      </c>
      <c r="X114" s="2">
        <v>0</v>
      </c>
      <c r="Y114" s="2">
        <v>2</v>
      </c>
      <c r="Z114" s="2">
        <v>0</v>
      </c>
      <c r="AA114" s="2">
        <v>0</v>
      </c>
      <c r="AB114" s="22" t="s">
        <v>189</v>
      </c>
      <c r="AC114" s="10" t="s">
        <v>3</v>
      </c>
      <c r="AD114" s="25">
        <v>115</v>
      </c>
      <c r="AE114" s="25">
        <v>102.6</v>
      </c>
      <c r="AF114" s="37">
        <f t="shared" si="1"/>
        <v>0.8921739130434783</v>
      </c>
      <c r="AG114" s="25"/>
    </row>
    <row r="115" spans="1:33" s="40" customFormat="1" ht="48" customHeight="1" thickBot="1">
      <c r="A115" s="3"/>
      <c r="B115" s="2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>
        <v>7</v>
      </c>
      <c r="S115" s="2">
        <v>5</v>
      </c>
      <c r="T115" s="2">
        <v>2</v>
      </c>
      <c r="U115" s="2">
        <v>0</v>
      </c>
      <c r="V115" s="2">
        <v>4</v>
      </c>
      <c r="W115" s="2">
        <v>0</v>
      </c>
      <c r="X115" s="2">
        <v>0</v>
      </c>
      <c r="Y115" s="2">
        <v>2</v>
      </c>
      <c r="Z115" s="2">
        <v>0</v>
      </c>
      <c r="AA115" s="2">
        <v>1</v>
      </c>
      <c r="AB115" s="22" t="s">
        <v>44</v>
      </c>
      <c r="AC115" s="10" t="s">
        <v>20</v>
      </c>
      <c r="AD115" s="25">
        <v>122</v>
      </c>
      <c r="AE115" s="25">
        <v>122</v>
      </c>
      <c r="AF115" s="37">
        <f t="shared" si="1"/>
        <v>1</v>
      </c>
      <c r="AG115" s="25"/>
    </row>
    <row r="116" spans="1:33" s="40" customFormat="1" ht="63.75" customHeight="1" thickBot="1">
      <c r="A116" s="3">
        <v>7</v>
      </c>
      <c r="B116" s="2">
        <v>7</v>
      </c>
      <c r="C116" s="4">
        <v>5</v>
      </c>
      <c r="D116" s="2">
        <v>0</v>
      </c>
      <c r="E116" s="2">
        <v>7</v>
      </c>
      <c r="F116" s="2">
        <v>0</v>
      </c>
      <c r="G116" s="2">
        <v>2</v>
      </c>
      <c r="H116" s="2">
        <v>7</v>
      </c>
      <c r="I116" s="2">
        <v>5</v>
      </c>
      <c r="J116" s="2">
        <v>2</v>
      </c>
      <c r="K116" s="2">
        <v>0</v>
      </c>
      <c r="L116" s="2">
        <v>4</v>
      </c>
      <c r="M116" s="2" t="s">
        <v>21</v>
      </c>
      <c r="N116" s="2">
        <v>1</v>
      </c>
      <c r="O116" s="2">
        <v>0</v>
      </c>
      <c r="P116" s="2">
        <v>8</v>
      </c>
      <c r="Q116" s="2">
        <v>0</v>
      </c>
      <c r="R116" s="2">
        <v>7</v>
      </c>
      <c r="S116" s="2">
        <v>5</v>
      </c>
      <c r="T116" s="2">
        <v>2</v>
      </c>
      <c r="U116" s="2">
        <v>0</v>
      </c>
      <c r="V116" s="2">
        <v>4</v>
      </c>
      <c r="W116" s="2">
        <v>0</v>
      </c>
      <c r="X116" s="2">
        <v>0</v>
      </c>
      <c r="Y116" s="2">
        <v>3</v>
      </c>
      <c r="Z116" s="2">
        <v>0</v>
      </c>
      <c r="AA116" s="2">
        <v>0</v>
      </c>
      <c r="AB116" s="22" t="s">
        <v>190</v>
      </c>
      <c r="AC116" s="10" t="s">
        <v>3</v>
      </c>
      <c r="AD116" s="25">
        <v>12.8</v>
      </c>
      <c r="AE116" s="25">
        <v>12.8</v>
      </c>
      <c r="AF116" s="37">
        <f t="shared" si="1"/>
        <v>1</v>
      </c>
      <c r="AG116" s="25"/>
    </row>
    <row r="117" spans="1:33" s="40" customFormat="1" ht="48" customHeight="1" thickBot="1">
      <c r="A117" s="3"/>
      <c r="B117" s="2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>
        <v>7</v>
      </c>
      <c r="S117" s="2">
        <v>5</v>
      </c>
      <c r="T117" s="2">
        <v>2</v>
      </c>
      <c r="U117" s="2">
        <v>0</v>
      </c>
      <c r="V117" s="2">
        <v>4</v>
      </c>
      <c r="W117" s="2">
        <v>0</v>
      </c>
      <c r="X117" s="2">
        <v>0</v>
      </c>
      <c r="Y117" s="2">
        <v>3</v>
      </c>
      <c r="Z117" s="2">
        <v>0</v>
      </c>
      <c r="AA117" s="2">
        <v>1</v>
      </c>
      <c r="AB117" s="22" t="s">
        <v>44</v>
      </c>
      <c r="AC117" s="10" t="s">
        <v>20</v>
      </c>
      <c r="AD117" s="25">
        <v>122</v>
      </c>
      <c r="AE117" s="25">
        <v>122</v>
      </c>
      <c r="AF117" s="37">
        <f t="shared" si="1"/>
        <v>1</v>
      </c>
      <c r="AG117" s="25"/>
    </row>
    <row r="118" spans="1:33" s="40" customFormat="1" ht="48" customHeight="1" thickBot="1">
      <c r="A118" s="8"/>
      <c r="B118" s="7"/>
      <c r="C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2">
        <v>7</v>
      </c>
      <c r="S118" s="2">
        <v>5</v>
      </c>
      <c r="T118" s="2">
        <v>2</v>
      </c>
      <c r="U118" s="2">
        <v>0</v>
      </c>
      <c r="V118" s="2">
        <v>5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6" t="s">
        <v>9</v>
      </c>
      <c r="AC118" s="10" t="s">
        <v>3</v>
      </c>
      <c r="AD118" s="23">
        <f>SUM(AD125+AD127+AD130+AD132+AD134)</f>
        <v>10354.699999999999</v>
      </c>
      <c r="AE118" s="23">
        <f>SUM(AE125+AE127+AE130+AE132+AE134)</f>
        <v>9558.9</v>
      </c>
      <c r="AF118" s="37">
        <f t="shared" si="1"/>
        <v>0.9231460109901785</v>
      </c>
      <c r="AG118" s="23"/>
    </row>
    <row r="119" spans="1:33" s="40" customFormat="1" ht="48" customHeight="1" thickBot="1">
      <c r="A119" s="3"/>
      <c r="B119" s="2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>
        <v>7</v>
      </c>
      <c r="S119" s="2">
        <v>5</v>
      </c>
      <c r="T119" s="2">
        <v>2</v>
      </c>
      <c r="U119" s="2">
        <v>0</v>
      </c>
      <c r="V119" s="2">
        <v>5</v>
      </c>
      <c r="W119" s="2">
        <v>0</v>
      </c>
      <c r="X119" s="2">
        <v>0</v>
      </c>
      <c r="Y119" s="2">
        <v>0</v>
      </c>
      <c r="Z119" s="2">
        <v>0</v>
      </c>
      <c r="AA119" s="2">
        <v>1</v>
      </c>
      <c r="AB119" s="22" t="s">
        <v>10</v>
      </c>
      <c r="AC119" s="10" t="s">
        <v>2</v>
      </c>
      <c r="AD119" s="25">
        <v>72.3</v>
      </c>
      <c r="AE119" s="25">
        <v>72.3</v>
      </c>
      <c r="AF119" s="37">
        <f t="shared" si="1"/>
        <v>1</v>
      </c>
      <c r="AG119" s="25"/>
    </row>
    <row r="120" spans="1:33" s="40" customFormat="1" ht="67.5" customHeight="1" hidden="1" thickBot="1">
      <c r="A120" s="10">
        <v>6</v>
      </c>
      <c r="B120" s="10">
        <v>7</v>
      </c>
      <c r="C120" s="10">
        <v>5</v>
      </c>
      <c r="D120" s="10">
        <v>0</v>
      </c>
      <c r="E120" s="10">
        <v>7</v>
      </c>
      <c r="F120" s="10">
        <v>0</v>
      </c>
      <c r="G120" s="10">
        <v>2</v>
      </c>
      <c r="H120" s="10">
        <v>7</v>
      </c>
      <c r="I120" s="10">
        <v>5</v>
      </c>
      <c r="J120" s="10">
        <v>2</v>
      </c>
      <c r="K120" s="10">
        <v>0</v>
      </c>
      <c r="L120" s="10">
        <v>5</v>
      </c>
      <c r="M120" s="10">
        <v>1</v>
      </c>
      <c r="N120" s="10">
        <v>0</v>
      </c>
      <c r="O120" s="10">
        <v>2</v>
      </c>
      <c r="P120" s="10">
        <v>3</v>
      </c>
      <c r="Q120" s="10">
        <v>0</v>
      </c>
      <c r="R120" s="2">
        <v>7</v>
      </c>
      <c r="S120" s="2">
        <v>5</v>
      </c>
      <c r="T120" s="2">
        <v>2</v>
      </c>
      <c r="U120" s="2">
        <v>0</v>
      </c>
      <c r="V120" s="2">
        <v>5</v>
      </c>
      <c r="W120" s="2">
        <v>0</v>
      </c>
      <c r="X120" s="2">
        <v>0</v>
      </c>
      <c r="Y120" s="2">
        <v>1</v>
      </c>
      <c r="Z120" s="2">
        <v>0</v>
      </c>
      <c r="AA120" s="2">
        <v>0</v>
      </c>
      <c r="AB120" s="26" t="s">
        <v>150</v>
      </c>
      <c r="AC120" s="10" t="s">
        <v>3</v>
      </c>
      <c r="AD120" s="23">
        <v>0</v>
      </c>
      <c r="AE120" s="23">
        <v>0</v>
      </c>
      <c r="AF120" s="37" t="e">
        <f t="shared" si="1"/>
        <v>#DIV/0!</v>
      </c>
      <c r="AG120" s="23"/>
    </row>
    <row r="121" spans="1:33" s="40" customFormat="1" ht="55.5" customHeight="1" hidden="1" thickBot="1">
      <c r="A121" s="3"/>
      <c r="B121" s="2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>
        <v>7</v>
      </c>
      <c r="S121" s="2">
        <v>5</v>
      </c>
      <c r="T121" s="2">
        <v>2</v>
      </c>
      <c r="U121" s="2">
        <v>0</v>
      </c>
      <c r="V121" s="2">
        <v>5</v>
      </c>
      <c r="W121" s="2">
        <v>0</v>
      </c>
      <c r="X121" s="2">
        <v>0</v>
      </c>
      <c r="Y121" s="2">
        <v>1</v>
      </c>
      <c r="Z121" s="2">
        <v>0</v>
      </c>
      <c r="AA121" s="2">
        <v>1</v>
      </c>
      <c r="AB121" s="26" t="s">
        <v>127</v>
      </c>
      <c r="AC121" s="10" t="s">
        <v>20</v>
      </c>
      <c r="AD121" s="25">
        <v>0</v>
      </c>
      <c r="AE121" s="25">
        <v>0</v>
      </c>
      <c r="AF121" s="37" t="e">
        <f t="shared" si="1"/>
        <v>#DIV/0!</v>
      </c>
      <c r="AG121" s="25"/>
    </row>
    <row r="122" spans="1:33" s="45" customFormat="1" ht="48" customHeight="1" hidden="1" thickBot="1">
      <c r="A122" s="10" t="s">
        <v>151</v>
      </c>
      <c r="B122" s="10" t="s">
        <v>151</v>
      </c>
      <c r="C122" s="10" t="s">
        <v>151</v>
      </c>
      <c r="D122" s="10" t="s">
        <v>151</v>
      </c>
      <c r="E122" s="10" t="s">
        <v>151</v>
      </c>
      <c r="F122" s="10" t="s">
        <v>151</v>
      </c>
      <c r="G122" s="10" t="s">
        <v>151</v>
      </c>
      <c r="H122" s="10" t="s">
        <v>151</v>
      </c>
      <c r="I122" s="10" t="s">
        <v>151</v>
      </c>
      <c r="J122" s="10" t="s">
        <v>151</v>
      </c>
      <c r="K122" s="10" t="s">
        <v>151</v>
      </c>
      <c r="L122" s="10" t="s">
        <v>151</v>
      </c>
      <c r="M122" s="10" t="s">
        <v>151</v>
      </c>
      <c r="N122" s="10" t="s">
        <v>151</v>
      </c>
      <c r="O122" s="10" t="s">
        <v>151</v>
      </c>
      <c r="P122" s="10" t="s">
        <v>151</v>
      </c>
      <c r="Q122" s="10" t="s">
        <v>151</v>
      </c>
      <c r="R122" s="2">
        <v>7</v>
      </c>
      <c r="S122" s="2">
        <v>5</v>
      </c>
      <c r="T122" s="2">
        <v>2</v>
      </c>
      <c r="U122" s="2">
        <v>0</v>
      </c>
      <c r="V122" s="2">
        <v>5</v>
      </c>
      <c r="W122" s="2">
        <v>0</v>
      </c>
      <c r="X122" s="2">
        <v>0</v>
      </c>
      <c r="Y122" s="2">
        <v>2</v>
      </c>
      <c r="Z122" s="2">
        <v>0</v>
      </c>
      <c r="AA122" s="2">
        <v>0</v>
      </c>
      <c r="AB122" s="26" t="s">
        <v>163</v>
      </c>
      <c r="AC122" s="10" t="s">
        <v>3</v>
      </c>
      <c r="AD122" s="29">
        <v>0</v>
      </c>
      <c r="AE122" s="23">
        <v>0</v>
      </c>
      <c r="AF122" s="37">
        <v>0</v>
      </c>
      <c r="AG122" s="29"/>
    </row>
    <row r="123" spans="1:33" s="45" customFormat="1" ht="48" customHeight="1" hidden="1" thickBo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2">
        <v>7</v>
      </c>
      <c r="S123" s="2">
        <v>5</v>
      </c>
      <c r="T123" s="2">
        <v>2</v>
      </c>
      <c r="U123" s="2">
        <v>0</v>
      </c>
      <c r="V123" s="2">
        <v>5</v>
      </c>
      <c r="W123" s="2">
        <v>0</v>
      </c>
      <c r="X123" s="2">
        <v>0</v>
      </c>
      <c r="Y123" s="2">
        <v>2</v>
      </c>
      <c r="Z123" s="2">
        <v>0</v>
      </c>
      <c r="AA123" s="10">
        <v>1</v>
      </c>
      <c r="AB123" s="22" t="s">
        <v>110</v>
      </c>
      <c r="AC123" s="10" t="s">
        <v>2</v>
      </c>
      <c r="AD123" s="29">
        <v>98</v>
      </c>
      <c r="AE123" s="25">
        <v>98</v>
      </c>
      <c r="AF123" s="37">
        <f t="shared" si="1"/>
        <v>1</v>
      </c>
      <c r="AG123" s="29"/>
    </row>
    <row r="124" spans="1:33" s="45" customFormat="1" ht="48" customHeight="1" hidden="1" thickBo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2">
        <v>7</v>
      </c>
      <c r="S124" s="2">
        <v>5</v>
      </c>
      <c r="T124" s="2">
        <v>2</v>
      </c>
      <c r="U124" s="2">
        <v>0</v>
      </c>
      <c r="V124" s="2">
        <v>5</v>
      </c>
      <c r="W124" s="2">
        <v>0</v>
      </c>
      <c r="X124" s="2">
        <v>0</v>
      </c>
      <c r="Y124" s="2">
        <v>2</v>
      </c>
      <c r="Z124" s="2">
        <v>0</v>
      </c>
      <c r="AA124" s="10">
        <v>2</v>
      </c>
      <c r="AB124" s="22" t="s">
        <v>15</v>
      </c>
      <c r="AC124" s="10" t="s">
        <v>2</v>
      </c>
      <c r="AD124" s="29">
        <v>100</v>
      </c>
      <c r="AE124" s="29">
        <v>100</v>
      </c>
      <c r="AF124" s="37">
        <f t="shared" si="1"/>
        <v>1</v>
      </c>
      <c r="AG124" s="29"/>
    </row>
    <row r="125" spans="1:33" s="45" customFormat="1" ht="48" customHeight="1" thickBot="1">
      <c r="A125" s="10">
        <v>7</v>
      </c>
      <c r="B125" s="10">
        <v>7</v>
      </c>
      <c r="C125" s="10">
        <v>5</v>
      </c>
      <c r="D125" s="10">
        <v>0</v>
      </c>
      <c r="E125" s="10">
        <v>7</v>
      </c>
      <c r="F125" s="10">
        <v>0</v>
      </c>
      <c r="G125" s="10">
        <v>7</v>
      </c>
      <c r="H125" s="10">
        <v>7</v>
      </c>
      <c r="I125" s="10">
        <v>5</v>
      </c>
      <c r="J125" s="10">
        <v>2</v>
      </c>
      <c r="K125" s="10">
        <v>0</v>
      </c>
      <c r="L125" s="10">
        <v>5</v>
      </c>
      <c r="M125" s="10">
        <v>1</v>
      </c>
      <c r="N125" s="10">
        <v>0</v>
      </c>
      <c r="O125" s="10">
        <v>2</v>
      </c>
      <c r="P125" s="10">
        <v>4</v>
      </c>
      <c r="Q125" s="10">
        <v>0</v>
      </c>
      <c r="R125" s="2">
        <v>7</v>
      </c>
      <c r="S125" s="2">
        <v>5</v>
      </c>
      <c r="T125" s="2">
        <v>2</v>
      </c>
      <c r="U125" s="2">
        <v>0</v>
      </c>
      <c r="V125" s="2">
        <v>5</v>
      </c>
      <c r="W125" s="2">
        <v>0</v>
      </c>
      <c r="X125" s="2">
        <v>0</v>
      </c>
      <c r="Y125" s="10">
        <v>1</v>
      </c>
      <c r="Z125" s="2">
        <v>0</v>
      </c>
      <c r="AA125" s="2">
        <v>0</v>
      </c>
      <c r="AB125" s="26" t="s">
        <v>191</v>
      </c>
      <c r="AC125" s="10" t="s">
        <v>3</v>
      </c>
      <c r="AD125" s="29">
        <v>735.7</v>
      </c>
      <c r="AE125" s="29">
        <v>696</v>
      </c>
      <c r="AF125" s="37">
        <f>SUM(AE125/AD125)</f>
        <v>0.9460377871414979</v>
      </c>
      <c r="AG125" s="29"/>
    </row>
    <row r="126" spans="1:33" s="45" customFormat="1" ht="57.75" customHeight="1" thickBot="1">
      <c r="A126" s="1"/>
      <c r="B126" s="1"/>
      <c r="C126" s="1"/>
      <c r="D126" s="1"/>
      <c r="E126" s="1"/>
      <c r="F126" s="1"/>
      <c r="G126" s="1"/>
      <c r="H126" s="10"/>
      <c r="I126" s="1"/>
      <c r="J126" s="1"/>
      <c r="K126" s="1"/>
      <c r="L126" s="1"/>
      <c r="M126" s="1"/>
      <c r="N126" s="1"/>
      <c r="O126" s="1"/>
      <c r="P126" s="1"/>
      <c r="Q126" s="1"/>
      <c r="R126" s="2">
        <v>7</v>
      </c>
      <c r="S126" s="2">
        <v>5</v>
      </c>
      <c r="T126" s="2">
        <v>2</v>
      </c>
      <c r="U126" s="2">
        <v>0</v>
      </c>
      <c r="V126" s="2">
        <v>5</v>
      </c>
      <c r="W126" s="2">
        <v>0</v>
      </c>
      <c r="X126" s="2">
        <v>0</v>
      </c>
      <c r="Y126" s="10">
        <v>1</v>
      </c>
      <c r="Z126" s="2">
        <v>0</v>
      </c>
      <c r="AA126" s="1">
        <v>1</v>
      </c>
      <c r="AB126" s="22" t="s">
        <v>18</v>
      </c>
      <c r="AC126" s="10" t="s">
        <v>2</v>
      </c>
      <c r="AD126" s="29">
        <v>100</v>
      </c>
      <c r="AE126" s="46">
        <v>100</v>
      </c>
      <c r="AF126" s="37">
        <f>SUM(AE126/AD126)</f>
        <v>1</v>
      </c>
      <c r="AG126" s="29"/>
    </row>
    <row r="127" spans="1:33" s="45" customFormat="1" ht="60.75" customHeight="1" thickBot="1">
      <c r="A127" s="10">
        <v>6</v>
      </c>
      <c r="B127" s="10">
        <v>7</v>
      </c>
      <c r="C127" s="10">
        <v>5</v>
      </c>
      <c r="D127" s="10">
        <v>0</v>
      </c>
      <c r="E127" s="10">
        <v>7</v>
      </c>
      <c r="F127" s="10">
        <v>0</v>
      </c>
      <c r="G127" s="10">
        <v>2</v>
      </c>
      <c r="H127" s="10">
        <v>7</v>
      </c>
      <c r="I127" s="10">
        <v>5</v>
      </c>
      <c r="J127" s="10">
        <v>2</v>
      </c>
      <c r="K127" s="10">
        <v>0</v>
      </c>
      <c r="L127" s="10">
        <v>5</v>
      </c>
      <c r="M127" s="10" t="s">
        <v>21</v>
      </c>
      <c r="N127" s="10">
        <v>0</v>
      </c>
      <c r="O127" s="10">
        <v>2</v>
      </c>
      <c r="P127" s="10">
        <v>3</v>
      </c>
      <c r="Q127" s="10">
        <v>0</v>
      </c>
      <c r="R127" s="2">
        <v>7</v>
      </c>
      <c r="S127" s="2">
        <v>5</v>
      </c>
      <c r="T127" s="2">
        <v>2</v>
      </c>
      <c r="U127" s="2">
        <v>0</v>
      </c>
      <c r="V127" s="2">
        <v>5</v>
      </c>
      <c r="W127" s="2">
        <v>0</v>
      </c>
      <c r="X127" s="2">
        <v>0</v>
      </c>
      <c r="Y127" s="2">
        <v>2</v>
      </c>
      <c r="Z127" s="2">
        <v>0</v>
      </c>
      <c r="AA127" s="2">
        <v>0</v>
      </c>
      <c r="AB127" s="26" t="s">
        <v>175</v>
      </c>
      <c r="AC127" s="10" t="s">
        <v>3</v>
      </c>
      <c r="AD127" s="29">
        <v>4974.4</v>
      </c>
      <c r="AE127" s="29">
        <v>4247.2</v>
      </c>
      <c r="AF127" s="37">
        <f t="shared" si="1"/>
        <v>0.8538115149565777</v>
      </c>
      <c r="AG127" s="29"/>
    </row>
    <row r="128" spans="1:34" s="45" customFormat="1" ht="36" customHeight="1" thickBot="1">
      <c r="A128" s="3"/>
      <c r="B128" s="2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>
        <v>7</v>
      </c>
      <c r="S128" s="2">
        <v>5</v>
      </c>
      <c r="T128" s="2">
        <v>2</v>
      </c>
      <c r="U128" s="2">
        <v>0</v>
      </c>
      <c r="V128" s="2">
        <v>5</v>
      </c>
      <c r="W128" s="2">
        <v>0</v>
      </c>
      <c r="X128" s="2">
        <v>0</v>
      </c>
      <c r="Y128" s="2">
        <v>2</v>
      </c>
      <c r="Z128" s="2">
        <v>0</v>
      </c>
      <c r="AA128" s="2">
        <v>1</v>
      </c>
      <c r="AB128" s="52" t="s">
        <v>176</v>
      </c>
      <c r="AC128" s="10" t="s">
        <v>20</v>
      </c>
      <c r="AD128" s="27">
        <v>442</v>
      </c>
      <c r="AE128" s="27">
        <v>442</v>
      </c>
      <c r="AF128" s="37">
        <f t="shared" si="1"/>
        <v>1</v>
      </c>
      <c r="AG128" s="27"/>
      <c r="AH128" s="44"/>
    </row>
    <row r="129" spans="1:34" s="45" customFormat="1" ht="36" customHeight="1" thickBot="1">
      <c r="A129" s="3"/>
      <c r="B129" s="2"/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>
        <v>7</v>
      </c>
      <c r="S129" s="2">
        <v>5</v>
      </c>
      <c r="T129" s="2">
        <v>2</v>
      </c>
      <c r="U129" s="2">
        <v>0</v>
      </c>
      <c r="V129" s="2">
        <v>5</v>
      </c>
      <c r="W129" s="2">
        <v>0</v>
      </c>
      <c r="X129" s="2">
        <v>0</v>
      </c>
      <c r="Y129" s="2">
        <v>2</v>
      </c>
      <c r="Z129" s="2">
        <v>0</v>
      </c>
      <c r="AA129" s="2">
        <v>2</v>
      </c>
      <c r="AB129" s="52" t="s">
        <v>177</v>
      </c>
      <c r="AC129" s="10" t="s">
        <v>2</v>
      </c>
      <c r="AD129" s="27">
        <v>100</v>
      </c>
      <c r="AE129" s="27">
        <v>100</v>
      </c>
      <c r="AF129" s="37">
        <f t="shared" si="1"/>
        <v>1</v>
      </c>
      <c r="AG129" s="27"/>
      <c r="AH129" s="44"/>
    </row>
    <row r="130" spans="1:33" s="45" customFormat="1" ht="48" customHeight="1" thickBot="1">
      <c r="A130" s="10">
        <v>7</v>
      </c>
      <c r="B130" s="10">
        <v>7</v>
      </c>
      <c r="C130" s="10">
        <v>5</v>
      </c>
      <c r="D130" s="10">
        <v>0</v>
      </c>
      <c r="E130" s="10">
        <v>7</v>
      </c>
      <c r="F130" s="10">
        <v>0</v>
      </c>
      <c r="G130" s="10">
        <v>2</v>
      </c>
      <c r="H130" s="10">
        <v>7</v>
      </c>
      <c r="I130" s="10">
        <v>5</v>
      </c>
      <c r="J130" s="10">
        <v>2</v>
      </c>
      <c r="K130" s="10">
        <v>0</v>
      </c>
      <c r="L130" s="10">
        <v>5</v>
      </c>
      <c r="M130" s="10">
        <v>2</v>
      </c>
      <c r="N130" s="10">
        <v>0</v>
      </c>
      <c r="O130" s="10">
        <v>0</v>
      </c>
      <c r="P130" s="10">
        <v>3</v>
      </c>
      <c r="Q130" s="10">
        <v>0</v>
      </c>
      <c r="R130" s="2">
        <v>7</v>
      </c>
      <c r="S130" s="2">
        <v>5</v>
      </c>
      <c r="T130" s="2">
        <v>2</v>
      </c>
      <c r="U130" s="2">
        <v>0</v>
      </c>
      <c r="V130" s="2">
        <v>5</v>
      </c>
      <c r="W130" s="2">
        <v>0</v>
      </c>
      <c r="X130" s="2">
        <v>0</v>
      </c>
      <c r="Y130" s="10">
        <v>3</v>
      </c>
      <c r="Z130" s="2">
        <v>0</v>
      </c>
      <c r="AA130" s="2">
        <v>0</v>
      </c>
      <c r="AB130" s="26" t="s">
        <v>192</v>
      </c>
      <c r="AC130" s="10" t="s">
        <v>3</v>
      </c>
      <c r="AD130" s="29">
        <v>4068.7</v>
      </c>
      <c r="AE130" s="29">
        <v>4068.7</v>
      </c>
      <c r="AF130" s="37">
        <f>SUM(AE130/AD130)</f>
        <v>1</v>
      </c>
      <c r="AG130" s="29"/>
    </row>
    <row r="131" spans="1:33" s="45" customFormat="1" ht="48" customHeight="1" thickBot="1">
      <c r="A131" s="30"/>
      <c r="B131" s="10"/>
      <c r="C131" s="3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2">
        <v>7</v>
      </c>
      <c r="S131" s="2">
        <v>5</v>
      </c>
      <c r="T131" s="2">
        <v>2</v>
      </c>
      <c r="U131" s="2">
        <v>0</v>
      </c>
      <c r="V131" s="2">
        <v>5</v>
      </c>
      <c r="W131" s="2">
        <v>0</v>
      </c>
      <c r="X131" s="2">
        <v>0</v>
      </c>
      <c r="Y131" s="10">
        <v>3</v>
      </c>
      <c r="Z131" s="2">
        <v>0</v>
      </c>
      <c r="AA131" s="2">
        <v>1</v>
      </c>
      <c r="AB131" s="22" t="s">
        <v>112</v>
      </c>
      <c r="AC131" s="10" t="s">
        <v>2</v>
      </c>
      <c r="AD131" s="29">
        <v>81.7</v>
      </c>
      <c r="AE131" s="29">
        <v>81.7</v>
      </c>
      <c r="AF131" s="37">
        <f>SUM(AE131/AD131)</f>
        <v>1</v>
      </c>
      <c r="AG131" s="29"/>
    </row>
    <row r="132" spans="1:33" s="45" customFormat="1" ht="54.75" customHeight="1" thickBot="1">
      <c r="A132" s="10">
        <v>7</v>
      </c>
      <c r="B132" s="10">
        <v>7</v>
      </c>
      <c r="C132" s="10">
        <v>5</v>
      </c>
      <c r="D132" s="10">
        <v>0</v>
      </c>
      <c r="E132" s="10">
        <v>7</v>
      </c>
      <c r="F132" s="10">
        <v>0</v>
      </c>
      <c r="G132" s="10">
        <v>9</v>
      </c>
      <c r="H132" s="10">
        <v>7</v>
      </c>
      <c r="I132" s="10">
        <v>5</v>
      </c>
      <c r="J132" s="10">
        <v>2</v>
      </c>
      <c r="K132" s="10">
        <v>0</v>
      </c>
      <c r="L132" s="10">
        <v>5</v>
      </c>
      <c r="M132" s="10">
        <v>2</v>
      </c>
      <c r="N132" s="10">
        <v>0</v>
      </c>
      <c r="O132" s="10">
        <v>0</v>
      </c>
      <c r="P132" s="10">
        <v>9</v>
      </c>
      <c r="Q132" s="10">
        <v>0</v>
      </c>
      <c r="R132" s="2">
        <v>7</v>
      </c>
      <c r="S132" s="2">
        <v>5</v>
      </c>
      <c r="T132" s="2">
        <v>2</v>
      </c>
      <c r="U132" s="2">
        <v>0</v>
      </c>
      <c r="V132" s="2">
        <v>5</v>
      </c>
      <c r="W132" s="2">
        <v>0</v>
      </c>
      <c r="X132" s="2">
        <v>0</v>
      </c>
      <c r="Y132" s="10">
        <v>4</v>
      </c>
      <c r="Z132" s="2">
        <v>0</v>
      </c>
      <c r="AA132" s="2">
        <v>0</v>
      </c>
      <c r="AB132" s="26" t="s">
        <v>193</v>
      </c>
      <c r="AC132" s="10" t="s">
        <v>3</v>
      </c>
      <c r="AD132" s="29">
        <v>39</v>
      </c>
      <c r="AE132" s="29">
        <v>39</v>
      </c>
      <c r="AF132" s="37">
        <f>SUM(AE132/AD132)</f>
        <v>1</v>
      </c>
      <c r="AG132" s="29"/>
    </row>
    <row r="133" spans="1:33" s="45" customFormat="1" ht="48" customHeight="1" thickBot="1">
      <c r="A133" s="30"/>
      <c r="B133" s="10"/>
      <c r="C133" s="3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2">
        <v>7</v>
      </c>
      <c r="S133" s="2">
        <v>5</v>
      </c>
      <c r="T133" s="2">
        <v>2</v>
      </c>
      <c r="U133" s="2">
        <v>0</v>
      </c>
      <c r="V133" s="2">
        <v>5</v>
      </c>
      <c r="W133" s="2">
        <v>0</v>
      </c>
      <c r="X133" s="2">
        <v>0</v>
      </c>
      <c r="Y133" s="10">
        <v>4</v>
      </c>
      <c r="Z133" s="2">
        <v>0</v>
      </c>
      <c r="AA133" s="2">
        <v>1</v>
      </c>
      <c r="AB133" s="22" t="s">
        <v>139</v>
      </c>
      <c r="AC133" s="10" t="s">
        <v>76</v>
      </c>
      <c r="AD133" s="29">
        <v>81.7</v>
      </c>
      <c r="AE133" s="29">
        <v>81.7</v>
      </c>
      <c r="AF133" s="37">
        <v>0</v>
      </c>
      <c r="AG133" s="29"/>
    </row>
    <row r="134" spans="1:33" s="45" customFormat="1" ht="48" customHeight="1" thickBot="1">
      <c r="A134" s="10">
        <v>7</v>
      </c>
      <c r="B134" s="10">
        <v>7</v>
      </c>
      <c r="C134" s="10">
        <v>5</v>
      </c>
      <c r="D134" s="10">
        <v>0</v>
      </c>
      <c r="E134" s="10">
        <v>7</v>
      </c>
      <c r="F134" s="10">
        <v>0</v>
      </c>
      <c r="G134" s="10">
        <v>7</v>
      </c>
      <c r="H134" s="10">
        <v>7</v>
      </c>
      <c r="I134" s="10">
        <v>5</v>
      </c>
      <c r="J134" s="10">
        <v>2</v>
      </c>
      <c r="K134" s="10">
        <v>0</v>
      </c>
      <c r="L134" s="10">
        <v>5</v>
      </c>
      <c r="M134" s="10" t="s">
        <v>21</v>
      </c>
      <c r="N134" s="10">
        <v>0</v>
      </c>
      <c r="O134" s="10">
        <v>2</v>
      </c>
      <c r="P134" s="10">
        <v>4</v>
      </c>
      <c r="Q134" s="10">
        <v>0</v>
      </c>
      <c r="R134" s="2">
        <v>7</v>
      </c>
      <c r="S134" s="2">
        <v>5</v>
      </c>
      <c r="T134" s="2">
        <v>2</v>
      </c>
      <c r="U134" s="2">
        <v>0</v>
      </c>
      <c r="V134" s="2">
        <v>5</v>
      </c>
      <c r="W134" s="2">
        <v>0</v>
      </c>
      <c r="X134" s="2">
        <v>0</v>
      </c>
      <c r="Y134" s="10">
        <v>5</v>
      </c>
      <c r="Z134" s="2">
        <v>0</v>
      </c>
      <c r="AA134" s="2">
        <v>0</v>
      </c>
      <c r="AB134" s="26" t="s">
        <v>164</v>
      </c>
      <c r="AC134" s="10" t="s">
        <v>3</v>
      </c>
      <c r="AD134" s="29">
        <v>536.9</v>
      </c>
      <c r="AE134" s="29">
        <v>508</v>
      </c>
      <c r="AF134" s="37">
        <f t="shared" si="1"/>
        <v>0.9461724715962004</v>
      </c>
      <c r="AG134" s="29"/>
    </row>
    <row r="135" spans="1:33" s="45" customFormat="1" ht="48" customHeight="1" thickBo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2">
        <v>7</v>
      </c>
      <c r="S135" s="2">
        <v>5</v>
      </c>
      <c r="T135" s="2">
        <v>2</v>
      </c>
      <c r="U135" s="2">
        <v>0</v>
      </c>
      <c r="V135" s="2">
        <v>5</v>
      </c>
      <c r="W135" s="2">
        <v>0</v>
      </c>
      <c r="X135" s="2">
        <v>0</v>
      </c>
      <c r="Y135" s="10">
        <v>5</v>
      </c>
      <c r="Z135" s="2">
        <v>0</v>
      </c>
      <c r="AA135" s="2">
        <v>1</v>
      </c>
      <c r="AB135" s="26" t="s">
        <v>111</v>
      </c>
      <c r="AC135" s="10" t="s">
        <v>2</v>
      </c>
      <c r="AD135" s="29">
        <v>74.7</v>
      </c>
      <c r="AE135" s="29">
        <v>74.7</v>
      </c>
      <c r="AF135" s="37">
        <f t="shared" si="1"/>
        <v>1</v>
      </c>
      <c r="AG135" s="29"/>
    </row>
    <row r="136" spans="1:33" s="45" customFormat="1" ht="62.25" customHeight="1" hidden="1" thickBot="1">
      <c r="A136" s="10">
        <v>6</v>
      </c>
      <c r="B136" s="10">
        <v>7</v>
      </c>
      <c r="C136" s="10">
        <v>5</v>
      </c>
      <c r="D136" s="10">
        <v>0</v>
      </c>
      <c r="E136" s="10">
        <v>7</v>
      </c>
      <c r="F136" s="10">
        <v>0</v>
      </c>
      <c r="G136" s="10">
        <v>2</v>
      </c>
      <c r="H136" s="10">
        <v>7</v>
      </c>
      <c r="I136" s="10">
        <v>5</v>
      </c>
      <c r="J136" s="10">
        <v>2</v>
      </c>
      <c r="K136" s="10">
        <v>0</v>
      </c>
      <c r="L136" s="10">
        <v>5</v>
      </c>
      <c r="M136" s="10">
        <v>1</v>
      </c>
      <c r="N136" s="10">
        <v>1</v>
      </c>
      <c r="O136" s="10">
        <v>2</v>
      </c>
      <c r="P136" s="10">
        <v>0</v>
      </c>
      <c r="Q136" s="10">
        <v>0</v>
      </c>
      <c r="R136" s="2">
        <v>7</v>
      </c>
      <c r="S136" s="2">
        <v>5</v>
      </c>
      <c r="T136" s="2">
        <v>2</v>
      </c>
      <c r="U136" s="2">
        <v>0</v>
      </c>
      <c r="V136" s="2">
        <v>5</v>
      </c>
      <c r="W136" s="2">
        <v>0</v>
      </c>
      <c r="X136" s="2">
        <v>0</v>
      </c>
      <c r="Y136" s="10">
        <v>7</v>
      </c>
      <c r="Z136" s="2">
        <v>0</v>
      </c>
      <c r="AA136" s="2">
        <v>0</v>
      </c>
      <c r="AB136" s="26" t="s">
        <v>128</v>
      </c>
      <c r="AC136" s="10" t="s">
        <v>3</v>
      </c>
      <c r="AD136" s="29">
        <v>0</v>
      </c>
      <c r="AE136" s="29">
        <v>0</v>
      </c>
      <c r="AF136" s="37">
        <v>0</v>
      </c>
      <c r="AG136" s="29"/>
    </row>
    <row r="137" spans="1:33" s="45" customFormat="1" ht="48" customHeight="1" hidden="1" thickBot="1">
      <c r="A137" s="30"/>
      <c r="B137" s="10"/>
      <c r="C137" s="3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2">
        <v>7</v>
      </c>
      <c r="S137" s="2">
        <v>5</v>
      </c>
      <c r="T137" s="2">
        <v>2</v>
      </c>
      <c r="U137" s="2">
        <v>0</v>
      </c>
      <c r="V137" s="2">
        <v>5</v>
      </c>
      <c r="W137" s="2">
        <v>0</v>
      </c>
      <c r="X137" s="2">
        <v>0</v>
      </c>
      <c r="Y137" s="10">
        <v>7</v>
      </c>
      <c r="Z137" s="2">
        <v>0</v>
      </c>
      <c r="AA137" s="2">
        <v>1</v>
      </c>
      <c r="AB137" s="22" t="s">
        <v>113</v>
      </c>
      <c r="AC137" s="10" t="s">
        <v>76</v>
      </c>
      <c r="AD137" s="29">
        <v>0</v>
      </c>
      <c r="AE137" s="29">
        <v>0</v>
      </c>
      <c r="AF137" s="37">
        <v>0</v>
      </c>
      <c r="AG137" s="29"/>
    </row>
    <row r="138" spans="1:33" s="45" customFormat="1" ht="48" customHeight="1" hidden="1" thickBot="1">
      <c r="A138" s="10">
        <v>6</v>
      </c>
      <c r="B138" s="10">
        <v>7</v>
      </c>
      <c r="C138" s="10">
        <v>5</v>
      </c>
      <c r="D138" s="10">
        <v>0</v>
      </c>
      <c r="E138" s="10">
        <v>7</v>
      </c>
      <c r="F138" s="10">
        <v>0</v>
      </c>
      <c r="G138" s="10">
        <v>2</v>
      </c>
      <c r="H138" s="10">
        <v>7</v>
      </c>
      <c r="I138" s="10">
        <v>5</v>
      </c>
      <c r="J138" s="10">
        <v>2</v>
      </c>
      <c r="K138" s="10">
        <v>0</v>
      </c>
      <c r="L138" s="10">
        <v>5</v>
      </c>
      <c r="M138" s="10" t="s">
        <v>21</v>
      </c>
      <c r="N138" s="10">
        <v>1</v>
      </c>
      <c r="O138" s="10">
        <v>2</v>
      </c>
      <c r="P138" s="10">
        <v>0</v>
      </c>
      <c r="Q138" s="10">
        <v>0</v>
      </c>
      <c r="R138" s="2">
        <v>7</v>
      </c>
      <c r="S138" s="2">
        <v>5</v>
      </c>
      <c r="T138" s="2">
        <v>2</v>
      </c>
      <c r="U138" s="2">
        <v>0</v>
      </c>
      <c r="V138" s="2">
        <v>5</v>
      </c>
      <c r="W138" s="2">
        <v>0</v>
      </c>
      <c r="X138" s="2">
        <v>0</v>
      </c>
      <c r="Y138" s="10">
        <v>8</v>
      </c>
      <c r="Z138" s="2">
        <v>0</v>
      </c>
      <c r="AA138" s="2">
        <v>0</v>
      </c>
      <c r="AB138" s="26" t="s">
        <v>129</v>
      </c>
      <c r="AC138" s="10" t="s">
        <v>3</v>
      </c>
      <c r="AD138" s="29">
        <v>0</v>
      </c>
      <c r="AE138" s="29">
        <v>0</v>
      </c>
      <c r="AF138" s="37">
        <v>0</v>
      </c>
      <c r="AG138" s="29"/>
    </row>
    <row r="139" spans="1:33" s="45" customFormat="1" ht="48" customHeight="1" hidden="1" thickBot="1">
      <c r="A139" s="30"/>
      <c r="B139" s="10"/>
      <c r="C139" s="3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2">
        <v>7</v>
      </c>
      <c r="S139" s="2">
        <v>5</v>
      </c>
      <c r="T139" s="2">
        <v>2</v>
      </c>
      <c r="U139" s="2">
        <v>0</v>
      </c>
      <c r="V139" s="2">
        <v>5</v>
      </c>
      <c r="W139" s="2">
        <v>0</v>
      </c>
      <c r="X139" s="2">
        <v>0</v>
      </c>
      <c r="Y139" s="10">
        <v>8</v>
      </c>
      <c r="Z139" s="2">
        <v>0</v>
      </c>
      <c r="AA139" s="2">
        <v>1</v>
      </c>
      <c r="AB139" s="22" t="s">
        <v>113</v>
      </c>
      <c r="AC139" s="10" t="s">
        <v>76</v>
      </c>
      <c r="AD139" s="29">
        <v>0</v>
      </c>
      <c r="AE139" s="29">
        <v>0</v>
      </c>
      <c r="AF139" s="37">
        <v>0</v>
      </c>
      <c r="AG139" s="29"/>
    </row>
    <row r="140" spans="1:33" s="45" customFormat="1" ht="54.75" customHeight="1" hidden="1" thickBot="1">
      <c r="A140" s="3"/>
      <c r="B140" s="2"/>
      <c r="C140" s="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>
        <v>7</v>
      </c>
      <c r="S140" s="2">
        <v>5</v>
      </c>
      <c r="T140" s="2">
        <v>2</v>
      </c>
      <c r="U140" s="2">
        <v>0</v>
      </c>
      <c r="V140" s="2">
        <v>6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2" t="s">
        <v>130</v>
      </c>
      <c r="AC140" s="10" t="s">
        <v>3</v>
      </c>
      <c r="AD140" s="29">
        <v>0</v>
      </c>
      <c r="AE140" s="29">
        <v>0</v>
      </c>
      <c r="AF140" s="37">
        <v>0</v>
      </c>
      <c r="AG140" s="29"/>
    </row>
    <row r="141" spans="1:33" s="45" customFormat="1" ht="48" customHeight="1" hidden="1" thickBot="1">
      <c r="A141" s="6"/>
      <c r="B141" s="2"/>
      <c r="C141" s="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>
        <v>7</v>
      </c>
      <c r="S141" s="2">
        <v>5</v>
      </c>
      <c r="T141" s="2">
        <v>2</v>
      </c>
      <c r="U141" s="2">
        <v>0</v>
      </c>
      <c r="V141" s="2">
        <v>6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2" t="s">
        <v>113</v>
      </c>
      <c r="AC141" s="10" t="s">
        <v>76</v>
      </c>
      <c r="AD141" s="29">
        <v>0</v>
      </c>
      <c r="AE141" s="29">
        <v>0</v>
      </c>
      <c r="AF141" s="37">
        <v>0</v>
      </c>
      <c r="AG141" s="29"/>
    </row>
    <row r="142" spans="1:33" s="45" customFormat="1" ht="60.75" customHeight="1" hidden="1" thickBot="1">
      <c r="A142" s="10">
        <v>6</v>
      </c>
      <c r="B142" s="10">
        <v>7</v>
      </c>
      <c r="C142" s="10">
        <v>5</v>
      </c>
      <c r="D142" s="10">
        <v>0</v>
      </c>
      <c r="E142" s="10">
        <v>7</v>
      </c>
      <c r="F142" s="10">
        <v>0</v>
      </c>
      <c r="G142" s="10">
        <v>2</v>
      </c>
      <c r="H142" s="10">
        <v>7</v>
      </c>
      <c r="I142" s="10">
        <v>5</v>
      </c>
      <c r="J142" s="10">
        <v>2</v>
      </c>
      <c r="K142" s="10">
        <v>0</v>
      </c>
      <c r="L142" s="10">
        <v>6</v>
      </c>
      <c r="M142" s="10">
        <v>1</v>
      </c>
      <c r="N142" s="10">
        <v>1</v>
      </c>
      <c r="O142" s="10">
        <v>2</v>
      </c>
      <c r="P142" s="10">
        <v>0</v>
      </c>
      <c r="Q142" s="10">
        <v>0</v>
      </c>
      <c r="R142" s="2">
        <v>7</v>
      </c>
      <c r="S142" s="2">
        <v>5</v>
      </c>
      <c r="T142" s="2">
        <v>2</v>
      </c>
      <c r="U142" s="2">
        <v>0</v>
      </c>
      <c r="V142" s="2">
        <v>6</v>
      </c>
      <c r="W142" s="2">
        <v>0</v>
      </c>
      <c r="X142" s="2">
        <v>0</v>
      </c>
      <c r="Y142" s="10">
        <v>1</v>
      </c>
      <c r="Z142" s="2">
        <v>0</v>
      </c>
      <c r="AA142" s="2">
        <v>0</v>
      </c>
      <c r="AB142" s="26" t="s">
        <v>131</v>
      </c>
      <c r="AC142" s="10" t="s">
        <v>3</v>
      </c>
      <c r="AD142" s="29">
        <v>0</v>
      </c>
      <c r="AE142" s="29">
        <v>0</v>
      </c>
      <c r="AF142" s="37">
        <v>0</v>
      </c>
      <c r="AG142" s="29"/>
    </row>
    <row r="143" spans="1:33" s="45" customFormat="1" ht="48" customHeight="1" hidden="1" thickBot="1">
      <c r="A143" s="1"/>
      <c r="B143" s="1"/>
      <c r="C143" s="1"/>
      <c r="D143" s="1"/>
      <c r="E143" s="1"/>
      <c r="F143" s="1"/>
      <c r="G143" s="1"/>
      <c r="H143" s="10"/>
      <c r="I143" s="1"/>
      <c r="J143" s="1"/>
      <c r="K143" s="1"/>
      <c r="L143" s="1"/>
      <c r="M143" s="1"/>
      <c r="N143" s="1"/>
      <c r="O143" s="1"/>
      <c r="P143" s="1"/>
      <c r="Q143" s="1"/>
      <c r="R143" s="2">
        <v>7</v>
      </c>
      <c r="S143" s="2">
        <v>5</v>
      </c>
      <c r="T143" s="2">
        <v>2</v>
      </c>
      <c r="U143" s="2">
        <v>0</v>
      </c>
      <c r="V143" s="2">
        <v>6</v>
      </c>
      <c r="W143" s="2">
        <v>0</v>
      </c>
      <c r="X143" s="2">
        <v>0</v>
      </c>
      <c r="Y143" s="10">
        <v>1</v>
      </c>
      <c r="Z143" s="2">
        <v>0</v>
      </c>
      <c r="AA143" s="1">
        <v>1</v>
      </c>
      <c r="AB143" s="22" t="s">
        <v>113</v>
      </c>
      <c r="AC143" s="10" t="s">
        <v>76</v>
      </c>
      <c r="AD143" s="46">
        <v>0</v>
      </c>
      <c r="AE143" s="29">
        <v>0</v>
      </c>
      <c r="AF143" s="37">
        <v>0</v>
      </c>
      <c r="AG143" s="27"/>
    </row>
    <row r="144" spans="1:33" s="45" customFormat="1" ht="63" customHeight="1" hidden="1" thickBot="1">
      <c r="A144" s="10">
        <v>6</v>
      </c>
      <c r="B144" s="10">
        <v>7</v>
      </c>
      <c r="C144" s="10">
        <v>5</v>
      </c>
      <c r="D144" s="10">
        <v>0</v>
      </c>
      <c r="E144" s="10">
        <v>7</v>
      </c>
      <c r="F144" s="10">
        <v>0</v>
      </c>
      <c r="G144" s="10">
        <v>2</v>
      </c>
      <c r="H144" s="10">
        <v>7</v>
      </c>
      <c r="I144" s="10">
        <v>5</v>
      </c>
      <c r="J144" s="10">
        <v>2</v>
      </c>
      <c r="K144" s="10">
        <v>0</v>
      </c>
      <c r="L144" s="10">
        <v>6</v>
      </c>
      <c r="M144" s="10" t="s">
        <v>21</v>
      </c>
      <c r="N144" s="10">
        <v>1</v>
      </c>
      <c r="O144" s="10">
        <v>2</v>
      </c>
      <c r="P144" s="10">
        <v>0</v>
      </c>
      <c r="Q144" s="10">
        <v>0</v>
      </c>
      <c r="R144" s="2">
        <v>7</v>
      </c>
      <c r="S144" s="2">
        <v>5</v>
      </c>
      <c r="T144" s="2">
        <v>2</v>
      </c>
      <c r="U144" s="2">
        <v>0</v>
      </c>
      <c r="V144" s="2">
        <v>6</v>
      </c>
      <c r="W144" s="2">
        <v>0</v>
      </c>
      <c r="X144" s="2">
        <v>0</v>
      </c>
      <c r="Y144" s="10">
        <v>2</v>
      </c>
      <c r="Z144" s="2">
        <v>0</v>
      </c>
      <c r="AA144" s="2">
        <v>0</v>
      </c>
      <c r="AB144" s="26" t="s">
        <v>132</v>
      </c>
      <c r="AC144" s="10" t="s">
        <v>3</v>
      </c>
      <c r="AD144" s="29">
        <v>0</v>
      </c>
      <c r="AE144" s="29">
        <v>0</v>
      </c>
      <c r="AF144" s="37">
        <v>0</v>
      </c>
      <c r="AG144" s="29"/>
    </row>
    <row r="145" spans="1:33" s="45" customFormat="1" ht="48" customHeight="1" hidden="1" thickBot="1">
      <c r="A145" s="1"/>
      <c r="B145" s="1"/>
      <c r="C145" s="1"/>
      <c r="D145" s="1"/>
      <c r="E145" s="1"/>
      <c r="F145" s="1"/>
      <c r="G145" s="1"/>
      <c r="H145" s="10"/>
      <c r="I145" s="1"/>
      <c r="J145" s="1"/>
      <c r="K145" s="1"/>
      <c r="L145" s="1"/>
      <c r="M145" s="1"/>
      <c r="N145" s="1"/>
      <c r="O145" s="1"/>
      <c r="P145" s="1"/>
      <c r="Q145" s="1"/>
      <c r="R145" s="2">
        <v>7</v>
      </c>
      <c r="S145" s="2">
        <v>5</v>
      </c>
      <c r="T145" s="2">
        <v>2</v>
      </c>
      <c r="U145" s="2">
        <v>0</v>
      </c>
      <c r="V145" s="2">
        <v>6</v>
      </c>
      <c r="W145" s="2">
        <v>0</v>
      </c>
      <c r="X145" s="2">
        <v>0</v>
      </c>
      <c r="Y145" s="10">
        <v>2</v>
      </c>
      <c r="Z145" s="2">
        <v>0</v>
      </c>
      <c r="AA145" s="1">
        <v>1</v>
      </c>
      <c r="AB145" s="22" t="s">
        <v>113</v>
      </c>
      <c r="AC145" s="10" t="s">
        <v>76</v>
      </c>
      <c r="AD145" s="46">
        <v>0</v>
      </c>
      <c r="AE145" s="46">
        <v>0</v>
      </c>
      <c r="AF145" s="37">
        <v>0</v>
      </c>
      <c r="AG145" s="27"/>
    </row>
    <row r="146" spans="1:33" s="45" customFormat="1" ht="48" customHeight="1" hidden="1" thickBot="1">
      <c r="A146" s="3"/>
      <c r="B146" s="2"/>
      <c r="C146" s="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>
        <v>7</v>
      </c>
      <c r="S146" s="2">
        <v>5</v>
      </c>
      <c r="T146" s="2">
        <v>2</v>
      </c>
      <c r="U146" s="2">
        <v>0</v>
      </c>
      <c r="V146" s="2">
        <v>7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2" t="s">
        <v>140</v>
      </c>
      <c r="AC146" s="10" t="s">
        <v>3</v>
      </c>
      <c r="AD146" s="29">
        <v>0</v>
      </c>
      <c r="AE146" s="29">
        <v>0</v>
      </c>
      <c r="AF146" s="37">
        <v>0</v>
      </c>
      <c r="AG146" s="29"/>
    </row>
    <row r="147" spans="1:33" s="45" customFormat="1" ht="48" customHeight="1" hidden="1" thickBot="1">
      <c r="A147" s="6"/>
      <c r="B147" s="2"/>
      <c r="C147" s="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>
        <v>7</v>
      </c>
      <c r="S147" s="2">
        <v>5</v>
      </c>
      <c r="T147" s="2">
        <v>2</v>
      </c>
      <c r="U147" s="2">
        <v>0</v>
      </c>
      <c r="V147" s="2">
        <v>7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2" t="s">
        <v>141</v>
      </c>
      <c r="AC147" s="10" t="s">
        <v>76</v>
      </c>
      <c r="AD147" s="29">
        <v>0</v>
      </c>
      <c r="AE147" s="46">
        <v>0</v>
      </c>
      <c r="AF147" s="37">
        <v>0</v>
      </c>
      <c r="AG147" s="29"/>
    </row>
    <row r="148" spans="1:33" s="45" customFormat="1" ht="48" customHeight="1" hidden="1" thickBot="1">
      <c r="A148" s="10">
        <v>6</v>
      </c>
      <c r="B148" s="10">
        <v>7</v>
      </c>
      <c r="C148" s="10">
        <v>5</v>
      </c>
      <c r="D148" s="10">
        <v>0</v>
      </c>
      <c r="E148" s="10">
        <v>7</v>
      </c>
      <c r="F148" s="10">
        <v>0</v>
      </c>
      <c r="G148" s="10">
        <v>2</v>
      </c>
      <c r="H148" s="10">
        <v>7</v>
      </c>
      <c r="I148" s="10">
        <v>5</v>
      </c>
      <c r="J148" s="10">
        <v>2</v>
      </c>
      <c r="K148" s="10">
        <v>0</v>
      </c>
      <c r="L148" s="10">
        <v>7</v>
      </c>
      <c r="M148" s="10" t="s">
        <v>21</v>
      </c>
      <c r="N148" s="10">
        <v>1</v>
      </c>
      <c r="O148" s="10">
        <v>0</v>
      </c>
      <c r="P148" s="10">
        <v>7</v>
      </c>
      <c r="Q148" s="10">
        <v>0</v>
      </c>
      <c r="R148" s="2">
        <v>7</v>
      </c>
      <c r="S148" s="2">
        <v>5</v>
      </c>
      <c r="T148" s="2">
        <v>2</v>
      </c>
      <c r="U148" s="2">
        <v>0</v>
      </c>
      <c r="V148" s="2">
        <v>7</v>
      </c>
      <c r="W148" s="2">
        <v>0</v>
      </c>
      <c r="X148" s="2">
        <v>0</v>
      </c>
      <c r="Y148" s="10">
        <v>1</v>
      </c>
      <c r="Z148" s="2">
        <v>0</v>
      </c>
      <c r="AA148" s="2">
        <v>0</v>
      </c>
      <c r="AB148" s="26" t="s">
        <v>165</v>
      </c>
      <c r="AC148" s="10" t="s">
        <v>3</v>
      </c>
      <c r="AD148" s="29">
        <v>0</v>
      </c>
      <c r="AE148" s="29">
        <v>0</v>
      </c>
      <c r="AF148" s="37">
        <v>0</v>
      </c>
      <c r="AG148" s="29"/>
    </row>
    <row r="149" spans="1:33" s="45" customFormat="1" ht="48" customHeight="1" hidden="1" thickBot="1">
      <c r="A149" s="1"/>
      <c r="B149" s="1"/>
      <c r="C149" s="1"/>
      <c r="D149" s="1"/>
      <c r="E149" s="1"/>
      <c r="F149" s="1"/>
      <c r="G149" s="1"/>
      <c r="H149" s="10"/>
      <c r="I149" s="1"/>
      <c r="J149" s="1"/>
      <c r="K149" s="1"/>
      <c r="L149" s="1"/>
      <c r="M149" s="1"/>
      <c r="N149" s="1"/>
      <c r="O149" s="1"/>
      <c r="P149" s="1"/>
      <c r="Q149" s="1"/>
      <c r="R149" s="2">
        <v>7</v>
      </c>
      <c r="S149" s="2">
        <v>5</v>
      </c>
      <c r="T149" s="2">
        <v>2</v>
      </c>
      <c r="U149" s="2">
        <v>0</v>
      </c>
      <c r="V149" s="2">
        <v>7</v>
      </c>
      <c r="W149" s="2">
        <v>0</v>
      </c>
      <c r="X149" s="2">
        <v>0</v>
      </c>
      <c r="Y149" s="10">
        <v>1</v>
      </c>
      <c r="Z149" s="2">
        <v>0</v>
      </c>
      <c r="AA149" s="1">
        <v>1</v>
      </c>
      <c r="AB149" s="22" t="s">
        <v>141</v>
      </c>
      <c r="AC149" s="10" t="s">
        <v>76</v>
      </c>
      <c r="AD149" s="29">
        <v>0</v>
      </c>
      <c r="AE149" s="29">
        <v>0</v>
      </c>
      <c r="AF149" s="37">
        <v>0</v>
      </c>
      <c r="AG149" s="29"/>
    </row>
    <row r="150" spans="1:33" s="45" customFormat="1" ht="57" customHeight="1" hidden="1" thickBot="1">
      <c r="A150" s="10">
        <v>6</v>
      </c>
      <c r="B150" s="10">
        <v>7</v>
      </c>
      <c r="C150" s="10">
        <v>5</v>
      </c>
      <c r="D150" s="10">
        <v>0</v>
      </c>
      <c r="E150" s="10">
        <v>7</v>
      </c>
      <c r="F150" s="10">
        <v>0</v>
      </c>
      <c r="G150" s="10">
        <v>2</v>
      </c>
      <c r="H150" s="10">
        <v>7</v>
      </c>
      <c r="I150" s="10">
        <v>5</v>
      </c>
      <c r="J150" s="10">
        <v>2</v>
      </c>
      <c r="K150" s="10">
        <v>0</v>
      </c>
      <c r="L150" s="10">
        <v>7</v>
      </c>
      <c r="M150" s="10">
        <v>1</v>
      </c>
      <c r="N150" s="10">
        <v>1</v>
      </c>
      <c r="O150" s="10">
        <v>0</v>
      </c>
      <c r="P150" s="10">
        <v>7</v>
      </c>
      <c r="Q150" s="10">
        <v>0</v>
      </c>
      <c r="R150" s="2">
        <v>7</v>
      </c>
      <c r="S150" s="2">
        <v>5</v>
      </c>
      <c r="T150" s="2">
        <v>2</v>
      </c>
      <c r="U150" s="2">
        <v>0</v>
      </c>
      <c r="V150" s="2">
        <v>7</v>
      </c>
      <c r="W150" s="2">
        <v>0</v>
      </c>
      <c r="X150" s="2">
        <v>0</v>
      </c>
      <c r="Y150" s="10">
        <v>2</v>
      </c>
      <c r="Z150" s="2">
        <v>0</v>
      </c>
      <c r="AA150" s="2">
        <v>0</v>
      </c>
      <c r="AB150" s="26" t="s">
        <v>166</v>
      </c>
      <c r="AC150" s="10" t="s">
        <v>3</v>
      </c>
      <c r="AD150" s="29">
        <v>0</v>
      </c>
      <c r="AE150" s="29">
        <v>0</v>
      </c>
      <c r="AF150" s="37">
        <v>0</v>
      </c>
      <c r="AG150" s="29"/>
    </row>
    <row r="151" spans="1:33" s="45" customFormat="1" ht="48" customHeight="1" hidden="1" thickBot="1">
      <c r="A151" s="1"/>
      <c r="B151" s="1"/>
      <c r="C151" s="1"/>
      <c r="D151" s="1"/>
      <c r="E151" s="1"/>
      <c r="F151" s="1"/>
      <c r="G151" s="1"/>
      <c r="H151" s="10"/>
      <c r="I151" s="1"/>
      <c r="J151" s="1"/>
      <c r="K151" s="1"/>
      <c r="L151" s="1"/>
      <c r="M151" s="1"/>
      <c r="N151" s="1"/>
      <c r="O151" s="1"/>
      <c r="P151" s="1"/>
      <c r="Q151" s="1"/>
      <c r="R151" s="2">
        <v>7</v>
      </c>
      <c r="S151" s="2">
        <v>5</v>
      </c>
      <c r="T151" s="2">
        <v>2</v>
      </c>
      <c r="U151" s="2">
        <v>0</v>
      </c>
      <c r="V151" s="2">
        <v>7</v>
      </c>
      <c r="W151" s="2">
        <v>0</v>
      </c>
      <c r="X151" s="2">
        <v>0</v>
      </c>
      <c r="Y151" s="10">
        <v>2</v>
      </c>
      <c r="Z151" s="2">
        <v>0</v>
      </c>
      <c r="AA151" s="1">
        <v>1</v>
      </c>
      <c r="AB151" s="22" t="s">
        <v>141</v>
      </c>
      <c r="AC151" s="10" t="s">
        <v>76</v>
      </c>
      <c r="AD151" s="29">
        <v>0</v>
      </c>
      <c r="AE151" s="29">
        <v>0</v>
      </c>
      <c r="AF151" s="37">
        <v>0</v>
      </c>
      <c r="AG151" s="29"/>
    </row>
    <row r="152" spans="1:33" s="45" customFormat="1" ht="72" customHeight="1" thickBot="1">
      <c r="A152" s="10">
        <v>0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7</v>
      </c>
      <c r="I152" s="10">
        <v>5</v>
      </c>
      <c r="J152" s="10">
        <v>3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2">
        <v>7</v>
      </c>
      <c r="S152" s="2">
        <v>5</v>
      </c>
      <c r="T152" s="1">
        <v>3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2" t="s">
        <v>114</v>
      </c>
      <c r="AC152" s="10" t="s">
        <v>3</v>
      </c>
      <c r="AD152" s="32">
        <f>SUM(AD153+AD161)</f>
        <v>4224.1</v>
      </c>
      <c r="AE152" s="32">
        <f>SUM(AE153+AE161)</f>
        <v>4165.3</v>
      </c>
      <c r="AF152" s="37">
        <f aca="true" t="shared" si="3" ref="AF152:AF180">SUM(AE152/AD152)</f>
        <v>0.9860798750029591</v>
      </c>
      <c r="AG152" s="5" t="s">
        <v>146</v>
      </c>
    </row>
    <row r="153" spans="1:33" s="45" customFormat="1" ht="48" customHeight="1" thickBo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">
        <v>7</v>
      </c>
      <c r="S153" s="2">
        <v>5</v>
      </c>
      <c r="T153" s="1">
        <v>3</v>
      </c>
      <c r="U153" s="2">
        <v>0</v>
      </c>
      <c r="V153" s="1">
        <v>1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6" t="s">
        <v>115</v>
      </c>
      <c r="AC153" s="10" t="s">
        <v>3</v>
      </c>
      <c r="AD153" s="32">
        <f>SUM(AD155+AD157+AD159)</f>
        <v>3544.2000000000003</v>
      </c>
      <c r="AE153" s="32">
        <f>SUM(AE155+AE157+AE159)</f>
        <v>3485.4</v>
      </c>
      <c r="AF153" s="37">
        <f t="shared" si="3"/>
        <v>0.983409514135771</v>
      </c>
      <c r="AG153" s="32"/>
    </row>
    <row r="154" spans="1:33" s="45" customFormat="1" ht="48" customHeight="1" thickBo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">
        <v>7</v>
      </c>
      <c r="S154" s="2">
        <v>5</v>
      </c>
      <c r="T154" s="1">
        <v>3</v>
      </c>
      <c r="U154" s="2">
        <v>0</v>
      </c>
      <c r="V154" s="1">
        <v>1</v>
      </c>
      <c r="W154" s="2">
        <v>0</v>
      </c>
      <c r="X154" s="2">
        <v>0</v>
      </c>
      <c r="Y154" s="2">
        <v>0</v>
      </c>
      <c r="Z154" s="2">
        <v>0</v>
      </c>
      <c r="AA154" s="1">
        <v>1</v>
      </c>
      <c r="AB154" s="22" t="s">
        <v>116</v>
      </c>
      <c r="AC154" s="10" t="s">
        <v>2</v>
      </c>
      <c r="AD154" s="32">
        <v>33.3</v>
      </c>
      <c r="AE154" s="32">
        <v>33.3</v>
      </c>
      <c r="AF154" s="37">
        <f t="shared" si="3"/>
        <v>1</v>
      </c>
      <c r="AG154" s="32"/>
    </row>
    <row r="155" spans="1:33" s="45" customFormat="1" ht="48" customHeight="1" thickBot="1">
      <c r="A155" s="10">
        <v>7</v>
      </c>
      <c r="B155" s="10">
        <v>7</v>
      </c>
      <c r="C155" s="10">
        <v>5</v>
      </c>
      <c r="D155" s="10">
        <v>0</v>
      </c>
      <c r="E155" s="10">
        <v>7</v>
      </c>
      <c r="F155" s="10">
        <v>0</v>
      </c>
      <c r="G155" s="10">
        <v>3</v>
      </c>
      <c r="H155" s="10">
        <v>7</v>
      </c>
      <c r="I155" s="10">
        <v>5</v>
      </c>
      <c r="J155" s="10">
        <v>3</v>
      </c>
      <c r="K155" s="10">
        <v>0</v>
      </c>
      <c r="L155" s="10">
        <v>1</v>
      </c>
      <c r="M155" s="10">
        <v>2</v>
      </c>
      <c r="N155" s="10">
        <v>0</v>
      </c>
      <c r="O155" s="10">
        <v>0</v>
      </c>
      <c r="P155" s="10">
        <v>1</v>
      </c>
      <c r="Q155" s="10">
        <v>0</v>
      </c>
      <c r="R155" s="2">
        <v>7</v>
      </c>
      <c r="S155" s="2">
        <v>5</v>
      </c>
      <c r="T155" s="1">
        <v>3</v>
      </c>
      <c r="U155" s="2">
        <v>0</v>
      </c>
      <c r="V155" s="1">
        <v>1</v>
      </c>
      <c r="W155" s="2">
        <v>0</v>
      </c>
      <c r="X155" s="2">
        <v>0</v>
      </c>
      <c r="Y155" s="1">
        <v>1</v>
      </c>
      <c r="Z155" s="2">
        <v>0</v>
      </c>
      <c r="AA155" s="2">
        <v>0</v>
      </c>
      <c r="AB155" s="22" t="s">
        <v>167</v>
      </c>
      <c r="AC155" s="10" t="s">
        <v>3</v>
      </c>
      <c r="AD155" s="32">
        <v>3515.8</v>
      </c>
      <c r="AE155" s="32">
        <v>3457</v>
      </c>
      <c r="AF155" s="37">
        <f t="shared" si="3"/>
        <v>0.9832754991751521</v>
      </c>
      <c r="AG155" s="32"/>
    </row>
    <row r="156" spans="1:33" s="45" customFormat="1" ht="48" customHeight="1" thickBo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">
        <v>7</v>
      </c>
      <c r="S156" s="2">
        <v>5</v>
      </c>
      <c r="T156" s="1">
        <v>3</v>
      </c>
      <c r="U156" s="2">
        <v>0</v>
      </c>
      <c r="V156" s="1">
        <v>1</v>
      </c>
      <c r="W156" s="2">
        <v>0</v>
      </c>
      <c r="X156" s="2">
        <v>0</v>
      </c>
      <c r="Y156" s="1">
        <v>1</v>
      </c>
      <c r="Z156" s="2">
        <v>0</v>
      </c>
      <c r="AA156" s="1">
        <v>1</v>
      </c>
      <c r="AB156" s="33" t="s">
        <v>117</v>
      </c>
      <c r="AC156" s="10" t="s">
        <v>2</v>
      </c>
      <c r="AD156" s="32">
        <v>33.3</v>
      </c>
      <c r="AE156" s="32">
        <v>33.3</v>
      </c>
      <c r="AF156" s="37">
        <f t="shared" si="3"/>
        <v>1</v>
      </c>
      <c r="AG156" s="32"/>
    </row>
    <row r="157" spans="1:33" s="45" customFormat="1" ht="48" customHeight="1" thickBot="1">
      <c r="A157" s="1">
        <v>7</v>
      </c>
      <c r="B157" s="1">
        <v>7</v>
      </c>
      <c r="C157" s="1">
        <v>5</v>
      </c>
      <c r="D157" s="1">
        <v>0</v>
      </c>
      <c r="E157" s="1">
        <v>7</v>
      </c>
      <c r="F157" s="1">
        <v>0</v>
      </c>
      <c r="G157" s="1">
        <v>3</v>
      </c>
      <c r="H157" s="1">
        <v>7</v>
      </c>
      <c r="I157" s="1">
        <v>5</v>
      </c>
      <c r="J157" s="1">
        <v>3</v>
      </c>
      <c r="K157" s="1">
        <v>0</v>
      </c>
      <c r="L157" s="1">
        <v>1</v>
      </c>
      <c r="M157" s="1">
        <v>2</v>
      </c>
      <c r="N157" s="1">
        <v>0</v>
      </c>
      <c r="O157" s="1">
        <v>0</v>
      </c>
      <c r="P157" s="1">
        <v>2</v>
      </c>
      <c r="Q157" s="1">
        <v>0</v>
      </c>
      <c r="R157" s="2">
        <v>7</v>
      </c>
      <c r="S157" s="2">
        <v>5</v>
      </c>
      <c r="T157" s="1">
        <v>3</v>
      </c>
      <c r="U157" s="2">
        <v>0</v>
      </c>
      <c r="V157" s="1">
        <v>1</v>
      </c>
      <c r="W157" s="2">
        <v>0</v>
      </c>
      <c r="X157" s="2">
        <v>0</v>
      </c>
      <c r="Y157" s="1">
        <v>2</v>
      </c>
      <c r="Z157" s="2">
        <v>0</v>
      </c>
      <c r="AA157" s="1">
        <v>0</v>
      </c>
      <c r="AB157" s="22" t="s">
        <v>45</v>
      </c>
      <c r="AC157" s="10" t="s">
        <v>3</v>
      </c>
      <c r="AD157" s="32">
        <v>8.4</v>
      </c>
      <c r="AE157" s="32">
        <v>8.4</v>
      </c>
      <c r="AF157" s="37">
        <f t="shared" si="3"/>
        <v>1</v>
      </c>
      <c r="AG157" s="32"/>
    </row>
    <row r="158" spans="1:33" s="45" customFormat="1" ht="66" customHeight="1" thickBo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">
        <v>7</v>
      </c>
      <c r="S158" s="2">
        <v>5</v>
      </c>
      <c r="T158" s="1">
        <v>3</v>
      </c>
      <c r="U158" s="2">
        <v>0</v>
      </c>
      <c r="V158" s="1">
        <v>1</v>
      </c>
      <c r="W158" s="2">
        <v>0</v>
      </c>
      <c r="X158" s="2">
        <v>0</v>
      </c>
      <c r="Y158" s="1">
        <v>2</v>
      </c>
      <c r="Z158" s="2">
        <v>0</v>
      </c>
      <c r="AA158" s="1">
        <v>1</v>
      </c>
      <c r="AB158" s="22" t="s">
        <v>118</v>
      </c>
      <c r="AC158" s="10" t="s">
        <v>2</v>
      </c>
      <c r="AD158" s="32">
        <v>4</v>
      </c>
      <c r="AE158" s="32">
        <v>4</v>
      </c>
      <c r="AF158" s="37">
        <f t="shared" si="3"/>
        <v>1</v>
      </c>
      <c r="AG158" s="32"/>
    </row>
    <row r="159" spans="1:33" s="45" customFormat="1" ht="58.5" customHeight="1" thickBot="1">
      <c r="A159" s="1">
        <v>7</v>
      </c>
      <c r="B159" s="1">
        <v>7</v>
      </c>
      <c r="C159" s="1">
        <v>5</v>
      </c>
      <c r="D159" s="1">
        <v>0</v>
      </c>
      <c r="E159" s="1">
        <v>7</v>
      </c>
      <c r="F159" s="1">
        <v>0</v>
      </c>
      <c r="G159" s="1">
        <v>3</v>
      </c>
      <c r="H159" s="1">
        <v>7</v>
      </c>
      <c r="I159" s="1">
        <v>5</v>
      </c>
      <c r="J159" s="1">
        <v>3</v>
      </c>
      <c r="K159" s="1">
        <v>0</v>
      </c>
      <c r="L159" s="1">
        <v>1</v>
      </c>
      <c r="M159" s="1">
        <v>2</v>
      </c>
      <c r="N159" s="1">
        <v>0</v>
      </c>
      <c r="O159" s="1">
        <v>0</v>
      </c>
      <c r="P159" s="1">
        <v>3</v>
      </c>
      <c r="Q159" s="1">
        <v>0</v>
      </c>
      <c r="R159" s="2">
        <v>7</v>
      </c>
      <c r="S159" s="2">
        <v>5</v>
      </c>
      <c r="T159" s="1">
        <v>3</v>
      </c>
      <c r="U159" s="2">
        <v>0</v>
      </c>
      <c r="V159" s="1">
        <v>1</v>
      </c>
      <c r="W159" s="2">
        <v>0</v>
      </c>
      <c r="X159" s="2">
        <v>0</v>
      </c>
      <c r="Y159" s="1">
        <v>2</v>
      </c>
      <c r="Z159" s="2">
        <v>0</v>
      </c>
      <c r="AA159" s="1">
        <v>0</v>
      </c>
      <c r="AB159" s="22" t="s">
        <v>144</v>
      </c>
      <c r="AC159" s="10" t="s">
        <v>3</v>
      </c>
      <c r="AD159" s="32">
        <v>20</v>
      </c>
      <c r="AE159" s="32">
        <v>20</v>
      </c>
      <c r="AF159" s="37">
        <f t="shared" si="3"/>
        <v>1</v>
      </c>
      <c r="AG159" s="32"/>
    </row>
    <row r="160" spans="1:33" s="45" customFormat="1" ht="69" customHeight="1" thickBo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">
        <v>7</v>
      </c>
      <c r="S160" s="2">
        <v>5</v>
      </c>
      <c r="T160" s="1">
        <v>3</v>
      </c>
      <c r="U160" s="2">
        <v>0</v>
      </c>
      <c r="V160" s="1">
        <v>1</v>
      </c>
      <c r="W160" s="2">
        <v>0</v>
      </c>
      <c r="X160" s="2">
        <v>0</v>
      </c>
      <c r="Y160" s="1">
        <v>2</v>
      </c>
      <c r="Z160" s="2">
        <v>0</v>
      </c>
      <c r="AA160" s="1">
        <v>1</v>
      </c>
      <c r="AB160" s="22" t="s">
        <v>143</v>
      </c>
      <c r="AC160" s="10" t="s">
        <v>2</v>
      </c>
      <c r="AD160" s="32">
        <v>100</v>
      </c>
      <c r="AE160" s="32">
        <v>100</v>
      </c>
      <c r="AF160" s="37">
        <f t="shared" si="3"/>
        <v>1</v>
      </c>
      <c r="AG160" s="32"/>
    </row>
    <row r="161" spans="1:33" s="44" customFormat="1" ht="48" customHeight="1" thickBot="1">
      <c r="A161" s="3"/>
      <c r="B161" s="2"/>
      <c r="C161" s="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>
        <v>7</v>
      </c>
      <c r="S161" s="2">
        <v>5</v>
      </c>
      <c r="T161" s="2">
        <v>3</v>
      </c>
      <c r="U161" s="2">
        <v>0</v>
      </c>
      <c r="V161" s="2">
        <v>2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67" t="s">
        <v>152</v>
      </c>
      <c r="AC161" s="10" t="s">
        <v>3</v>
      </c>
      <c r="AD161" s="29">
        <f>SUM(AD163+AD167+AD165+AD169)</f>
        <v>679.9</v>
      </c>
      <c r="AE161" s="29">
        <f>SUM(AE163+AE167+AE165+AE169)</f>
        <v>679.9</v>
      </c>
      <c r="AF161" s="37">
        <f t="shared" si="3"/>
        <v>1</v>
      </c>
      <c r="AG161" s="29"/>
    </row>
    <row r="162" spans="1:33" s="45" customFormat="1" ht="48" customHeight="1" thickBot="1">
      <c r="A162" s="6"/>
      <c r="B162" s="2"/>
      <c r="C162" s="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>
        <v>7</v>
      </c>
      <c r="S162" s="2">
        <v>5</v>
      </c>
      <c r="T162" s="2">
        <v>3</v>
      </c>
      <c r="U162" s="2">
        <v>0</v>
      </c>
      <c r="V162" s="2">
        <v>2</v>
      </c>
      <c r="W162" s="2">
        <v>0</v>
      </c>
      <c r="X162" s="2">
        <v>0</v>
      </c>
      <c r="Y162" s="2">
        <v>2</v>
      </c>
      <c r="Z162" s="2">
        <v>0</v>
      </c>
      <c r="AA162" s="2">
        <v>1</v>
      </c>
      <c r="AB162" s="22" t="s">
        <v>119</v>
      </c>
      <c r="AC162" s="10" t="s">
        <v>76</v>
      </c>
      <c r="AD162" s="32">
        <v>3</v>
      </c>
      <c r="AE162" s="32">
        <v>3</v>
      </c>
      <c r="AF162" s="37">
        <f t="shared" si="3"/>
        <v>1</v>
      </c>
      <c r="AG162" s="32"/>
    </row>
    <row r="163" spans="1:33" s="45" customFormat="1" ht="67.5" customHeight="1" hidden="1" thickBot="1">
      <c r="A163" s="10">
        <v>6</v>
      </c>
      <c r="B163" s="10">
        <v>7</v>
      </c>
      <c r="C163" s="10">
        <v>5</v>
      </c>
      <c r="D163" s="10">
        <v>0</v>
      </c>
      <c r="E163" s="10">
        <v>7</v>
      </c>
      <c r="F163" s="10">
        <v>0</v>
      </c>
      <c r="G163" s="10">
        <v>3</v>
      </c>
      <c r="H163" s="10">
        <v>7</v>
      </c>
      <c r="I163" s="10">
        <v>5</v>
      </c>
      <c r="J163" s="10">
        <v>3</v>
      </c>
      <c r="K163" s="10">
        <v>0</v>
      </c>
      <c r="L163" s="10">
        <v>2</v>
      </c>
      <c r="M163" s="10">
        <v>1</v>
      </c>
      <c r="N163" s="10">
        <v>1</v>
      </c>
      <c r="O163" s="10">
        <v>2</v>
      </c>
      <c r="P163" s="10">
        <v>0</v>
      </c>
      <c r="Q163" s="10">
        <v>0</v>
      </c>
      <c r="R163" s="2">
        <v>7</v>
      </c>
      <c r="S163" s="2">
        <v>5</v>
      </c>
      <c r="T163" s="2">
        <v>3</v>
      </c>
      <c r="U163" s="2">
        <v>0</v>
      </c>
      <c r="V163" s="2">
        <v>1</v>
      </c>
      <c r="W163" s="2">
        <v>0</v>
      </c>
      <c r="X163" s="2">
        <v>0</v>
      </c>
      <c r="Y163" s="10">
        <v>1</v>
      </c>
      <c r="Z163" s="2">
        <v>0</v>
      </c>
      <c r="AA163" s="2">
        <v>0</v>
      </c>
      <c r="AB163" s="26" t="s">
        <v>133</v>
      </c>
      <c r="AC163" s="10" t="s">
        <v>3</v>
      </c>
      <c r="AD163" s="32">
        <v>0</v>
      </c>
      <c r="AE163" s="29">
        <v>0</v>
      </c>
      <c r="AF163" s="37">
        <v>0</v>
      </c>
      <c r="AG163" s="32"/>
    </row>
    <row r="164" spans="1:33" s="45" customFormat="1" ht="48" customHeight="1" hidden="1" thickBot="1">
      <c r="A164" s="1"/>
      <c r="B164" s="1"/>
      <c r="C164" s="1"/>
      <c r="D164" s="1"/>
      <c r="E164" s="1"/>
      <c r="F164" s="1"/>
      <c r="G164" s="1"/>
      <c r="H164" s="10"/>
      <c r="I164" s="1"/>
      <c r="J164" s="1"/>
      <c r="K164" s="1"/>
      <c r="L164" s="1"/>
      <c r="M164" s="1"/>
      <c r="N164" s="1"/>
      <c r="O164" s="1"/>
      <c r="P164" s="1"/>
      <c r="Q164" s="1"/>
      <c r="R164" s="2">
        <v>7</v>
      </c>
      <c r="S164" s="2">
        <v>5</v>
      </c>
      <c r="T164" s="2">
        <v>3</v>
      </c>
      <c r="U164" s="2">
        <v>0</v>
      </c>
      <c r="V164" s="2">
        <v>1</v>
      </c>
      <c r="W164" s="2">
        <v>0</v>
      </c>
      <c r="X164" s="2">
        <v>0</v>
      </c>
      <c r="Y164" s="10">
        <v>1</v>
      </c>
      <c r="Z164" s="2">
        <v>0</v>
      </c>
      <c r="AA164" s="1">
        <v>1</v>
      </c>
      <c r="AB164" s="22" t="s">
        <v>113</v>
      </c>
      <c r="AC164" s="10" t="s">
        <v>76</v>
      </c>
      <c r="AD164" s="32">
        <v>0</v>
      </c>
      <c r="AE164" s="32">
        <v>0</v>
      </c>
      <c r="AF164" s="37">
        <v>0</v>
      </c>
      <c r="AG164" s="32"/>
    </row>
    <row r="165" spans="1:33" s="45" customFormat="1" ht="61.5" customHeight="1" thickBot="1">
      <c r="A165" s="10">
        <v>7</v>
      </c>
      <c r="B165" s="10">
        <v>7</v>
      </c>
      <c r="C165" s="10">
        <v>5</v>
      </c>
      <c r="D165" s="10">
        <v>0</v>
      </c>
      <c r="E165" s="10">
        <v>7</v>
      </c>
      <c r="F165" s="10">
        <v>0</v>
      </c>
      <c r="G165" s="10">
        <v>3</v>
      </c>
      <c r="H165" s="10">
        <v>7</v>
      </c>
      <c r="I165" s="10">
        <v>5</v>
      </c>
      <c r="J165" s="10">
        <v>3</v>
      </c>
      <c r="K165" s="10">
        <v>0</v>
      </c>
      <c r="L165" s="10">
        <v>2</v>
      </c>
      <c r="M165" s="10">
        <v>1</v>
      </c>
      <c r="N165" s="10">
        <v>0</v>
      </c>
      <c r="O165" s="10">
        <v>6</v>
      </c>
      <c r="P165" s="10">
        <v>9</v>
      </c>
      <c r="Q165" s="10">
        <v>0</v>
      </c>
      <c r="R165" s="2">
        <v>7</v>
      </c>
      <c r="S165" s="2">
        <v>5</v>
      </c>
      <c r="T165" s="2">
        <v>3</v>
      </c>
      <c r="U165" s="2">
        <v>0</v>
      </c>
      <c r="V165" s="2">
        <v>2</v>
      </c>
      <c r="W165" s="2">
        <v>0</v>
      </c>
      <c r="X165" s="2">
        <v>0</v>
      </c>
      <c r="Y165" s="10">
        <v>1</v>
      </c>
      <c r="Z165" s="2">
        <v>0</v>
      </c>
      <c r="AA165" s="2">
        <v>0</v>
      </c>
      <c r="AB165" s="22" t="s">
        <v>194</v>
      </c>
      <c r="AC165" s="10" t="s">
        <v>3</v>
      </c>
      <c r="AD165" s="32">
        <v>673.1</v>
      </c>
      <c r="AE165" s="32">
        <v>673.1</v>
      </c>
      <c r="AF165" s="37">
        <f t="shared" si="3"/>
        <v>1</v>
      </c>
      <c r="AG165" s="32"/>
    </row>
    <row r="166" spans="1:33" s="45" customFormat="1" ht="48" customHeight="1" thickBot="1">
      <c r="A166" s="1"/>
      <c r="B166" s="1"/>
      <c r="C166" s="1"/>
      <c r="D166" s="1"/>
      <c r="E166" s="1"/>
      <c r="F166" s="1"/>
      <c r="G166" s="1"/>
      <c r="H166" s="10"/>
      <c r="I166" s="1"/>
      <c r="J166" s="1"/>
      <c r="K166" s="1"/>
      <c r="L166" s="1"/>
      <c r="M166" s="1"/>
      <c r="N166" s="1"/>
      <c r="O166" s="1"/>
      <c r="P166" s="1"/>
      <c r="Q166" s="1"/>
      <c r="R166" s="2">
        <v>7</v>
      </c>
      <c r="S166" s="2">
        <v>5</v>
      </c>
      <c r="T166" s="2">
        <v>3</v>
      </c>
      <c r="U166" s="2">
        <v>0</v>
      </c>
      <c r="V166" s="2">
        <v>2</v>
      </c>
      <c r="W166" s="2">
        <v>0</v>
      </c>
      <c r="X166" s="2">
        <v>0</v>
      </c>
      <c r="Y166" s="10">
        <v>1</v>
      </c>
      <c r="Z166" s="2">
        <v>0</v>
      </c>
      <c r="AA166" s="1">
        <v>1</v>
      </c>
      <c r="AB166" s="22" t="s">
        <v>196</v>
      </c>
      <c r="AC166" s="10" t="s">
        <v>3</v>
      </c>
      <c r="AD166" s="32">
        <v>29.7</v>
      </c>
      <c r="AE166" s="32">
        <v>29.7</v>
      </c>
      <c r="AF166" s="37">
        <f t="shared" si="3"/>
        <v>1</v>
      </c>
      <c r="AG166" s="32"/>
    </row>
    <row r="167" spans="1:33" s="45" customFormat="1" ht="64.5" customHeight="1" hidden="1" thickBot="1">
      <c r="A167" s="10">
        <v>6</v>
      </c>
      <c r="B167" s="10">
        <v>7</v>
      </c>
      <c r="C167" s="10">
        <v>5</v>
      </c>
      <c r="D167" s="10">
        <v>0</v>
      </c>
      <c r="E167" s="10">
        <v>7</v>
      </c>
      <c r="F167" s="10">
        <v>0</v>
      </c>
      <c r="G167" s="10">
        <v>3</v>
      </c>
      <c r="H167" s="10">
        <v>7</v>
      </c>
      <c r="I167" s="10">
        <v>5</v>
      </c>
      <c r="J167" s="10">
        <v>3</v>
      </c>
      <c r="K167" s="10">
        <v>0</v>
      </c>
      <c r="L167" s="10">
        <v>2</v>
      </c>
      <c r="M167" s="10" t="s">
        <v>21</v>
      </c>
      <c r="N167" s="10">
        <v>1</v>
      </c>
      <c r="O167" s="10">
        <v>2</v>
      </c>
      <c r="P167" s="10">
        <v>0</v>
      </c>
      <c r="Q167" s="10">
        <v>0</v>
      </c>
      <c r="R167" s="2">
        <v>7</v>
      </c>
      <c r="S167" s="2">
        <v>5</v>
      </c>
      <c r="T167" s="2">
        <v>3</v>
      </c>
      <c r="U167" s="2">
        <v>0</v>
      </c>
      <c r="V167" s="2">
        <v>3</v>
      </c>
      <c r="W167" s="2">
        <v>0</v>
      </c>
      <c r="X167" s="2">
        <v>0</v>
      </c>
      <c r="Y167" s="10">
        <v>2</v>
      </c>
      <c r="Z167" s="2">
        <v>0</v>
      </c>
      <c r="AA167" s="2">
        <v>0</v>
      </c>
      <c r="AB167" s="26" t="s">
        <v>134</v>
      </c>
      <c r="AC167" s="10" t="s">
        <v>3</v>
      </c>
      <c r="AD167" s="32">
        <v>0</v>
      </c>
      <c r="AE167" s="32">
        <v>0</v>
      </c>
      <c r="AF167" s="37">
        <v>0</v>
      </c>
      <c r="AG167" s="32"/>
    </row>
    <row r="168" spans="1:33" s="45" customFormat="1" ht="48" customHeight="1" hidden="1" thickBot="1">
      <c r="A168" s="1"/>
      <c r="B168" s="1"/>
      <c r="C168" s="1"/>
      <c r="D168" s="1"/>
      <c r="E168" s="1"/>
      <c r="F168" s="1"/>
      <c r="G168" s="1"/>
      <c r="H168" s="10"/>
      <c r="I168" s="1"/>
      <c r="J168" s="1"/>
      <c r="K168" s="1"/>
      <c r="L168" s="1"/>
      <c r="M168" s="1"/>
      <c r="N168" s="1"/>
      <c r="O168" s="1"/>
      <c r="P168" s="1"/>
      <c r="Q168" s="1"/>
      <c r="R168" s="2">
        <v>7</v>
      </c>
      <c r="S168" s="2">
        <v>5</v>
      </c>
      <c r="T168" s="2">
        <v>3</v>
      </c>
      <c r="U168" s="2">
        <v>0</v>
      </c>
      <c r="V168" s="2">
        <v>3</v>
      </c>
      <c r="W168" s="2">
        <v>0</v>
      </c>
      <c r="X168" s="2">
        <v>0</v>
      </c>
      <c r="Y168" s="10">
        <v>2</v>
      </c>
      <c r="Z168" s="2">
        <v>0</v>
      </c>
      <c r="AA168" s="1">
        <v>1</v>
      </c>
      <c r="AB168" s="22" t="s">
        <v>113</v>
      </c>
      <c r="AC168" s="10" t="s">
        <v>3</v>
      </c>
      <c r="AD168" s="32">
        <v>0</v>
      </c>
      <c r="AE168" s="32">
        <v>0</v>
      </c>
      <c r="AF168" s="37">
        <v>0</v>
      </c>
      <c r="AG168" s="32"/>
    </row>
    <row r="169" spans="1:33" s="45" customFormat="1" ht="54.75" customHeight="1" thickBot="1">
      <c r="A169" s="10">
        <v>6</v>
      </c>
      <c r="B169" s="10">
        <v>7</v>
      </c>
      <c r="C169" s="10">
        <v>5</v>
      </c>
      <c r="D169" s="10">
        <v>0</v>
      </c>
      <c r="E169" s="10">
        <v>7</v>
      </c>
      <c r="F169" s="10">
        <v>0</v>
      </c>
      <c r="G169" s="10">
        <v>3</v>
      </c>
      <c r="H169" s="10">
        <v>7</v>
      </c>
      <c r="I169" s="10">
        <v>5</v>
      </c>
      <c r="J169" s="10">
        <v>3</v>
      </c>
      <c r="K169" s="10">
        <v>0</v>
      </c>
      <c r="L169" s="10">
        <v>2</v>
      </c>
      <c r="M169" s="10" t="s">
        <v>21</v>
      </c>
      <c r="N169" s="10">
        <v>0</v>
      </c>
      <c r="O169" s="10">
        <v>6</v>
      </c>
      <c r="P169" s="10">
        <v>9</v>
      </c>
      <c r="Q169" s="10">
        <v>0</v>
      </c>
      <c r="R169" s="2">
        <v>7</v>
      </c>
      <c r="S169" s="2">
        <v>5</v>
      </c>
      <c r="T169" s="2">
        <v>3</v>
      </c>
      <c r="U169" s="2">
        <v>0</v>
      </c>
      <c r="V169" s="2">
        <v>4</v>
      </c>
      <c r="W169" s="2">
        <v>0</v>
      </c>
      <c r="X169" s="2">
        <v>0</v>
      </c>
      <c r="Y169" s="10">
        <v>1</v>
      </c>
      <c r="Z169" s="2">
        <v>0</v>
      </c>
      <c r="AA169" s="2">
        <v>0</v>
      </c>
      <c r="AB169" s="22" t="s">
        <v>195</v>
      </c>
      <c r="AC169" s="10" t="s">
        <v>3</v>
      </c>
      <c r="AD169" s="32">
        <v>6.8</v>
      </c>
      <c r="AE169" s="32">
        <v>6.8</v>
      </c>
      <c r="AF169" s="37">
        <f t="shared" si="3"/>
        <v>1</v>
      </c>
      <c r="AG169" s="32"/>
    </row>
    <row r="170" spans="1:33" s="45" customFormat="1" ht="48" customHeight="1" thickBot="1">
      <c r="A170" s="1"/>
      <c r="B170" s="1"/>
      <c r="C170" s="1"/>
      <c r="D170" s="1"/>
      <c r="E170" s="1"/>
      <c r="F170" s="1"/>
      <c r="G170" s="1"/>
      <c r="H170" s="10"/>
      <c r="I170" s="1"/>
      <c r="J170" s="1"/>
      <c r="K170" s="1"/>
      <c r="L170" s="1"/>
      <c r="M170" s="1"/>
      <c r="N170" s="1"/>
      <c r="O170" s="1"/>
      <c r="P170" s="1"/>
      <c r="Q170" s="1"/>
      <c r="R170" s="2">
        <v>7</v>
      </c>
      <c r="S170" s="2">
        <v>5</v>
      </c>
      <c r="T170" s="2">
        <v>3</v>
      </c>
      <c r="U170" s="2">
        <v>0</v>
      </c>
      <c r="V170" s="2">
        <v>4</v>
      </c>
      <c r="W170" s="2">
        <v>0</v>
      </c>
      <c r="X170" s="2">
        <v>0</v>
      </c>
      <c r="Y170" s="10">
        <v>1</v>
      </c>
      <c r="Z170" s="2">
        <v>0</v>
      </c>
      <c r="AA170" s="1">
        <v>1</v>
      </c>
      <c r="AB170" s="22" t="s">
        <v>120</v>
      </c>
      <c r="AC170" s="10" t="s">
        <v>76</v>
      </c>
      <c r="AD170" s="32">
        <v>3</v>
      </c>
      <c r="AE170" s="32">
        <v>3</v>
      </c>
      <c r="AF170" s="37">
        <f t="shared" si="3"/>
        <v>1</v>
      </c>
      <c r="AG170" s="32"/>
    </row>
    <row r="171" spans="1:33" s="45" customFormat="1" ht="48" customHeight="1" thickBot="1">
      <c r="A171" s="1">
        <v>0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7</v>
      </c>
      <c r="I171" s="1">
        <v>5</v>
      </c>
      <c r="J171" s="1">
        <v>4</v>
      </c>
      <c r="K171" s="1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2">
        <v>7</v>
      </c>
      <c r="S171" s="2">
        <v>5</v>
      </c>
      <c r="T171" s="1">
        <v>4</v>
      </c>
      <c r="U171" s="2">
        <v>0</v>
      </c>
      <c r="V171" s="1">
        <v>0</v>
      </c>
      <c r="W171" s="2">
        <v>0</v>
      </c>
      <c r="X171" s="2">
        <v>0</v>
      </c>
      <c r="Y171" s="1">
        <v>0</v>
      </c>
      <c r="Z171" s="2">
        <v>0</v>
      </c>
      <c r="AA171" s="1">
        <v>0</v>
      </c>
      <c r="AB171" s="33" t="s">
        <v>121</v>
      </c>
      <c r="AC171" s="10" t="s">
        <v>3</v>
      </c>
      <c r="AD171" s="34">
        <f>SUM(AD172)</f>
        <v>3634.3</v>
      </c>
      <c r="AE171" s="34">
        <f>SUM(AE172)</f>
        <v>3631.3999999999996</v>
      </c>
      <c r="AF171" s="37">
        <f t="shared" si="3"/>
        <v>0.9992020471617642</v>
      </c>
      <c r="AG171" s="36" t="s">
        <v>46</v>
      </c>
    </row>
    <row r="172" spans="1:33" s="45" customFormat="1" ht="48" customHeight="1" thickBo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>
        <v>7</v>
      </c>
      <c r="S172" s="2">
        <v>5</v>
      </c>
      <c r="T172" s="1">
        <v>4</v>
      </c>
      <c r="U172" s="2">
        <v>0</v>
      </c>
      <c r="V172" s="1">
        <v>1</v>
      </c>
      <c r="W172" s="2">
        <v>0</v>
      </c>
      <c r="X172" s="2">
        <v>0</v>
      </c>
      <c r="Y172" s="1">
        <v>0</v>
      </c>
      <c r="Z172" s="2">
        <v>0</v>
      </c>
      <c r="AA172" s="1">
        <v>0</v>
      </c>
      <c r="AB172" s="33" t="s">
        <v>122</v>
      </c>
      <c r="AC172" s="10" t="s">
        <v>3</v>
      </c>
      <c r="AD172" s="34">
        <f>SUM(AD174+AD176)</f>
        <v>3634.3</v>
      </c>
      <c r="AE172" s="34">
        <f>SUM(AE174+AE176)</f>
        <v>3631.3999999999996</v>
      </c>
      <c r="AF172" s="37">
        <f t="shared" si="3"/>
        <v>0.9992020471617642</v>
      </c>
      <c r="AG172" s="34"/>
    </row>
    <row r="173" spans="1:33" s="45" customFormat="1" ht="80.25" customHeight="1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>
        <v>7</v>
      </c>
      <c r="S173" s="2">
        <v>5</v>
      </c>
      <c r="T173" s="1">
        <v>4</v>
      </c>
      <c r="U173" s="2">
        <v>0</v>
      </c>
      <c r="V173" s="1">
        <v>1</v>
      </c>
      <c r="W173" s="2">
        <v>0</v>
      </c>
      <c r="X173" s="2">
        <v>0</v>
      </c>
      <c r="Y173" s="1">
        <v>0</v>
      </c>
      <c r="Z173" s="2">
        <v>0</v>
      </c>
      <c r="AA173" s="1">
        <v>1</v>
      </c>
      <c r="AB173" s="33" t="s">
        <v>123</v>
      </c>
      <c r="AC173" s="10" t="s">
        <v>2</v>
      </c>
      <c r="AD173" s="35">
        <v>100</v>
      </c>
      <c r="AE173" s="34">
        <v>100</v>
      </c>
      <c r="AF173" s="37">
        <f t="shared" si="3"/>
        <v>1</v>
      </c>
      <c r="AG173" s="35"/>
    </row>
    <row r="174" spans="1:33" s="45" customFormat="1" ht="89.25" customHeight="1" thickBot="1">
      <c r="A174" s="1">
        <v>7</v>
      </c>
      <c r="B174" s="1">
        <v>7</v>
      </c>
      <c r="C174" s="1">
        <v>5</v>
      </c>
      <c r="D174" s="1">
        <v>1</v>
      </c>
      <c r="E174" s="1">
        <v>0</v>
      </c>
      <c r="F174" s="1">
        <v>0</v>
      </c>
      <c r="G174" s="1">
        <v>3</v>
      </c>
      <c r="H174" s="1">
        <v>7</v>
      </c>
      <c r="I174" s="1">
        <v>5</v>
      </c>
      <c r="J174" s="1">
        <v>4</v>
      </c>
      <c r="K174" s="1">
        <v>0</v>
      </c>
      <c r="L174" s="1">
        <v>1</v>
      </c>
      <c r="M174" s="1">
        <v>1</v>
      </c>
      <c r="N174" s="1">
        <v>0</v>
      </c>
      <c r="O174" s="1">
        <v>5</v>
      </c>
      <c r="P174" s="1">
        <v>6</v>
      </c>
      <c r="Q174" s="1">
        <v>0</v>
      </c>
      <c r="R174" s="2">
        <v>7</v>
      </c>
      <c r="S174" s="2">
        <v>5</v>
      </c>
      <c r="T174" s="1">
        <v>4</v>
      </c>
      <c r="U174" s="2">
        <v>0</v>
      </c>
      <c r="V174" s="1">
        <v>1</v>
      </c>
      <c r="W174" s="2">
        <v>0</v>
      </c>
      <c r="X174" s="2">
        <v>0</v>
      </c>
      <c r="Y174" s="1">
        <v>1</v>
      </c>
      <c r="Z174" s="2">
        <v>0</v>
      </c>
      <c r="AA174" s="1">
        <v>0</v>
      </c>
      <c r="AB174" s="26" t="s">
        <v>135</v>
      </c>
      <c r="AC174" s="10" t="s">
        <v>3</v>
      </c>
      <c r="AD174" s="32">
        <v>3411.5</v>
      </c>
      <c r="AE174" s="34">
        <v>3411.2</v>
      </c>
      <c r="AF174" s="37">
        <f t="shared" si="3"/>
        <v>0.9999120621427524</v>
      </c>
      <c r="AG174" s="32"/>
    </row>
    <row r="175" spans="1:33" s="45" customFormat="1" ht="73.5" customHeight="1" thickBo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>
        <v>7</v>
      </c>
      <c r="S175" s="2">
        <v>5</v>
      </c>
      <c r="T175" s="1">
        <v>4</v>
      </c>
      <c r="U175" s="2">
        <v>0</v>
      </c>
      <c r="V175" s="1">
        <v>1</v>
      </c>
      <c r="W175" s="2">
        <v>0</v>
      </c>
      <c r="X175" s="2">
        <v>0</v>
      </c>
      <c r="Y175" s="1">
        <v>1</v>
      </c>
      <c r="Z175" s="2">
        <v>0</v>
      </c>
      <c r="AA175" s="1">
        <v>1</v>
      </c>
      <c r="AB175" s="33" t="s">
        <v>124</v>
      </c>
      <c r="AC175" s="10" t="s">
        <v>2</v>
      </c>
      <c r="AD175" s="35">
        <v>100</v>
      </c>
      <c r="AE175" s="35">
        <v>100</v>
      </c>
      <c r="AF175" s="37">
        <f t="shared" si="3"/>
        <v>1</v>
      </c>
      <c r="AG175" s="35"/>
    </row>
    <row r="176" spans="1:33" s="45" customFormat="1" ht="85.5" customHeight="1" thickBot="1">
      <c r="A176" s="1">
        <v>7</v>
      </c>
      <c r="B176" s="1">
        <v>6</v>
      </c>
      <c r="C176" s="1">
        <v>5</v>
      </c>
      <c r="D176" s="1">
        <v>1</v>
      </c>
      <c r="E176" s="1">
        <v>0</v>
      </c>
      <c r="F176" s="1">
        <v>0</v>
      </c>
      <c r="G176" s="1">
        <v>3</v>
      </c>
      <c r="H176" s="1">
        <v>7</v>
      </c>
      <c r="I176" s="1">
        <v>5</v>
      </c>
      <c r="J176" s="1">
        <v>4</v>
      </c>
      <c r="K176" s="1">
        <v>0</v>
      </c>
      <c r="L176" s="1">
        <v>1</v>
      </c>
      <c r="M176" s="1">
        <v>1</v>
      </c>
      <c r="N176" s="1">
        <v>0</v>
      </c>
      <c r="O176" s="1">
        <v>5</v>
      </c>
      <c r="P176" s="1">
        <v>6</v>
      </c>
      <c r="Q176" s="1">
        <v>0</v>
      </c>
      <c r="R176" s="2">
        <v>7</v>
      </c>
      <c r="S176" s="2">
        <v>5</v>
      </c>
      <c r="T176" s="1">
        <v>4</v>
      </c>
      <c r="U176" s="2">
        <v>0</v>
      </c>
      <c r="V176" s="1">
        <v>1</v>
      </c>
      <c r="W176" s="2">
        <v>0</v>
      </c>
      <c r="X176" s="2">
        <v>0</v>
      </c>
      <c r="Y176" s="1">
        <v>2</v>
      </c>
      <c r="Z176" s="2">
        <v>0</v>
      </c>
      <c r="AA176" s="1">
        <v>0</v>
      </c>
      <c r="AB176" s="26" t="s">
        <v>136</v>
      </c>
      <c r="AC176" s="10" t="s">
        <v>3</v>
      </c>
      <c r="AD176" s="34">
        <v>222.8</v>
      </c>
      <c r="AE176" s="32">
        <v>220.2</v>
      </c>
      <c r="AF176" s="37">
        <f t="shared" si="3"/>
        <v>0.9883303411131058</v>
      </c>
      <c r="AG176" s="36" t="s">
        <v>46</v>
      </c>
    </row>
    <row r="177" spans="1:33" s="45" customFormat="1" ht="69" customHeight="1" thickBo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>
        <v>7</v>
      </c>
      <c r="S177" s="2">
        <v>5</v>
      </c>
      <c r="T177" s="1">
        <v>4</v>
      </c>
      <c r="U177" s="2">
        <v>0</v>
      </c>
      <c r="V177" s="1">
        <v>1</v>
      </c>
      <c r="W177" s="2">
        <v>0</v>
      </c>
      <c r="X177" s="2">
        <v>0</v>
      </c>
      <c r="Y177" s="1">
        <v>2</v>
      </c>
      <c r="Z177" s="2">
        <v>0</v>
      </c>
      <c r="AA177" s="1">
        <v>1</v>
      </c>
      <c r="AB177" s="33" t="s">
        <v>170</v>
      </c>
      <c r="AC177" s="10" t="s">
        <v>2</v>
      </c>
      <c r="AD177" s="35">
        <v>100</v>
      </c>
      <c r="AE177" s="35">
        <v>100</v>
      </c>
      <c r="AF177" s="37">
        <f t="shared" si="3"/>
        <v>1</v>
      </c>
      <c r="AG177" s="35"/>
    </row>
    <row r="178" spans="1:33" s="45" customFormat="1" ht="41.25" customHeight="1" thickBot="1">
      <c r="A178" s="10">
        <v>7</v>
      </c>
      <c r="B178" s="10">
        <v>7</v>
      </c>
      <c r="C178" s="10">
        <v>5</v>
      </c>
      <c r="D178" s="10">
        <v>0</v>
      </c>
      <c r="E178" s="10">
        <v>7</v>
      </c>
      <c r="F178" s="10">
        <v>0</v>
      </c>
      <c r="G178" s="10">
        <v>9</v>
      </c>
      <c r="H178" s="10">
        <v>7</v>
      </c>
      <c r="I178" s="10">
        <v>5</v>
      </c>
      <c r="J178" s="10">
        <v>9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33" t="s">
        <v>14</v>
      </c>
      <c r="AC178" s="10" t="s">
        <v>3</v>
      </c>
      <c r="AD178" s="34">
        <f>SUM(AD179+AD180)</f>
        <v>5469.9</v>
      </c>
      <c r="AE178" s="34">
        <f>SUM(AE179+AE180)</f>
        <v>5414.1</v>
      </c>
      <c r="AF178" s="37">
        <f t="shared" si="3"/>
        <v>0.9897987166127353</v>
      </c>
      <c r="AG178" s="36" t="s">
        <v>46</v>
      </c>
    </row>
    <row r="179" spans="1:33" s="45" customFormat="1" ht="48" customHeight="1" thickBot="1">
      <c r="A179" s="10">
        <v>7</v>
      </c>
      <c r="B179" s="10">
        <v>7</v>
      </c>
      <c r="C179" s="10">
        <v>5</v>
      </c>
      <c r="D179" s="10">
        <v>0</v>
      </c>
      <c r="E179" s="10">
        <v>7</v>
      </c>
      <c r="F179" s="10">
        <v>0</v>
      </c>
      <c r="G179" s="10">
        <v>9</v>
      </c>
      <c r="H179" s="10">
        <v>7</v>
      </c>
      <c r="I179" s="10">
        <v>5</v>
      </c>
      <c r="J179" s="10">
        <v>9</v>
      </c>
      <c r="K179" s="10">
        <v>0</v>
      </c>
      <c r="L179" s="10">
        <v>1</v>
      </c>
      <c r="M179" s="10">
        <v>2</v>
      </c>
      <c r="N179" s="10">
        <v>0</v>
      </c>
      <c r="O179" s="10">
        <v>0</v>
      </c>
      <c r="P179" s="10">
        <v>1</v>
      </c>
      <c r="Q179" s="10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33" t="s">
        <v>168</v>
      </c>
      <c r="AC179" s="10" t="s">
        <v>3</v>
      </c>
      <c r="AD179" s="34">
        <v>2231.4</v>
      </c>
      <c r="AE179" s="35">
        <v>2207.2</v>
      </c>
      <c r="AF179" s="37">
        <f t="shared" si="3"/>
        <v>0.9891547907143496</v>
      </c>
      <c r="AG179" s="34"/>
    </row>
    <row r="180" spans="1:33" s="45" customFormat="1" ht="48" customHeight="1" thickBot="1">
      <c r="A180" s="10">
        <v>7</v>
      </c>
      <c r="B180" s="10">
        <v>7</v>
      </c>
      <c r="C180" s="10">
        <v>5</v>
      </c>
      <c r="D180" s="10">
        <v>0</v>
      </c>
      <c r="E180" s="10">
        <v>7</v>
      </c>
      <c r="F180" s="10">
        <v>0</v>
      </c>
      <c r="G180" s="10">
        <v>9</v>
      </c>
      <c r="H180" s="10">
        <v>7</v>
      </c>
      <c r="I180" s="10">
        <v>5</v>
      </c>
      <c r="J180" s="10">
        <v>9</v>
      </c>
      <c r="K180" s="10">
        <v>0</v>
      </c>
      <c r="L180" s="10">
        <v>1</v>
      </c>
      <c r="M180" s="10">
        <v>2</v>
      </c>
      <c r="N180" s="10">
        <v>0</v>
      </c>
      <c r="O180" s="10">
        <v>0</v>
      </c>
      <c r="P180" s="10">
        <v>2</v>
      </c>
      <c r="Q180" s="10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33" t="s">
        <v>169</v>
      </c>
      <c r="AC180" s="10" t="s">
        <v>3</v>
      </c>
      <c r="AD180" s="34">
        <v>3238.5</v>
      </c>
      <c r="AE180" s="34">
        <v>3206.9</v>
      </c>
      <c r="AF180" s="37">
        <f t="shared" si="3"/>
        <v>0.9902423961710669</v>
      </c>
      <c r="AG180" s="34"/>
    </row>
    <row r="181" spans="10:35" s="11" customFormat="1" ht="20.25" customHeight="1">
      <c r="J181" s="88" t="s">
        <v>38</v>
      </c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12"/>
      <c r="AI181" s="12"/>
    </row>
    <row r="182" spans="10:35" s="11" customFormat="1" ht="16.5" customHeight="1">
      <c r="J182" s="78" t="s">
        <v>39</v>
      </c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48">
        <v>1</v>
      </c>
      <c r="AD182" s="47"/>
      <c r="AE182" s="47"/>
      <c r="AF182" s="12"/>
      <c r="AG182" s="12"/>
      <c r="AH182" s="12"/>
      <c r="AI182" s="12"/>
    </row>
    <row r="183" spans="10:35" s="11" customFormat="1" ht="12.75">
      <c r="J183" s="78" t="s">
        <v>40</v>
      </c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13">
        <v>0.96</v>
      </c>
      <c r="AD183" s="12"/>
      <c r="AE183" s="12"/>
      <c r="AF183" s="12"/>
      <c r="AG183" s="12"/>
      <c r="AH183" s="12"/>
      <c r="AI183" s="12"/>
    </row>
    <row r="184" spans="10:35" s="11" customFormat="1" ht="12.75">
      <c r="J184" s="78" t="s">
        <v>41</v>
      </c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49">
        <f>SUM(AC182/AC183)</f>
        <v>1.0416666666666667</v>
      </c>
      <c r="AD184" s="12"/>
      <c r="AE184" s="12"/>
      <c r="AF184" s="12"/>
      <c r="AG184" s="12"/>
      <c r="AH184" s="12"/>
      <c r="AI184" s="12"/>
    </row>
    <row r="185" spans="10:35" s="11" customFormat="1" ht="12.75">
      <c r="J185" s="78"/>
      <c r="K185" s="78" t="s">
        <v>42</v>
      </c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14"/>
      <c r="AD185" s="12"/>
      <c r="AE185" s="12"/>
      <c r="AF185" s="12"/>
      <c r="AG185" s="12"/>
      <c r="AH185" s="12"/>
      <c r="AI185" s="12"/>
    </row>
    <row r="186" spans="2:35" s="11" customFormat="1" ht="61.5" customHeight="1">
      <c r="B186" s="78" t="s">
        <v>197</v>
      </c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AB186" s="82" t="s">
        <v>198</v>
      </c>
      <c r="AC186" s="82"/>
      <c r="AD186" s="82"/>
      <c r="AE186" s="82"/>
      <c r="AF186" s="12"/>
      <c r="AG186" s="12"/>
      <c r="AH186" s="12"/>
      <c r="AI186" s="12"/>
    </row>
    <row r="187" spans="1:35" s="11" customFormat="1" ht="37.5" customHeight="1">
      <c r="A187" s="78" t="s">
        <v>43</v>
      </c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54"/>
      <c r="AB187" s="55"/>
      <c r="AC187" s="55"/>
      <c r="AD187" s="12"/>
      <c r="AE187" s="12"/>
      <c r="AF187" s="12"/>
      <c r="AG187" s="12"/>
      <c r="AH187" s="12"/>
      <c r="AI187" s="12"/>
    </row>
    <row r="188" spans="1:33" ht="14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6"/>
      <c r="AC188" s="17"/>
      <c r="AD188" s="17"/>
      <c r="AE188" s="17"/>
      <c r="AF188" s="17"/>
      <c r="AG188" s="17"/>
    </row>
    <row r="189" spans="1:33" ht="14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6"/>
      <c r="AC189" s="17"/>
      <c r="AD189" s="17"/>
      <c r="AE189" s="17"/>
      <c r="AF189" s="17"/>
      <c r="AG189" s="17"/>
    </row>
  </sheetData>
  <sheetProtection/>
  <mergeCells count="27">
    <mergeCell ref="J182:AB182"/>
    <mergeCell ref="J181:AG181"/>
    <mergeCell ref="AB11:AB13"/>
    <mergeCell ref="AC11:AC13"/>
    <mergeCell ref="A187:X187"/>
    <mergeCell ref="J185:AB185"/>
    <mergeCell ref="B186:Y186"/>
    <mergeCell ref="AB186:AE186"/>
    <mergeCell ref="J183:AB183"/>
    <mergeCell ref="J184:AB184"/>
    <mergeCell ref="C6:AE6"/>
    <mergeCell ref="C7:AE7"/>
    <mergeCell ref="C8:AE8"/>
    <mergeCell ref="C9:AE9"/>
    <mergeCell ref="C10:AE10"/>
    <mergeCell ref="A12:C13"/>
    <mergeCell ref="A11:Q11"/>
    <mergeCell ref="R11:AA13"/>
    <mergeCell ref="C1:AE1"/>
    <mergeCell ref="C3:AE3"/>
    <mergeCell ref="C4:AE4"/>
    <mergeCell ref="AD11:AG12"/>
    <mergeCell ref="C5:AE5"/>
    <mergeCell ref="C2:AG2"/>
    <mergeCell ref="D12:E13"/>
    <mergeCell ref="F12:G13"/>
    <mergeCell ref="H12:Q13"/>
  </mergeCells>
  <printOptions/>
  <pageMargins left="0" right="0" top="0" bottom="0" header="0.1968503937007874" footer="0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2022-04-04T12:14:36Z</cp:lastPrinted>
  <dcterms:created xsi:type="dcterms:W3CDTF">2011-12-09T07:36:49Z</dcterms:created>
  <dcterms:modified xsi:type="dcterms:W3CDTF">2022-08-11T14:24:20Z</dcterms:modified>
  <cp:category/>
  <cp:version/>
  <cp:contentType/>
  <cp:contentStatus/>
</cp:coreProperties>
</file>