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9990" windowHeight="9990" activeTab="0"/>
  </bookViews>
  <sheets>
    <sheet name="2021-2023" sheetId="1" r:id="rId1"/>
  </sheets>
  <definedNames>
    <definedName name="_xlnm.Print_Area" localSheetId="0">'2021-2023'!$A$1:$G$159</definedName>
  </definedNames>
  <calcPr fullCalcOnLoad="1"/>
</workbook>
</file>

<file path=xl/sharedStrings.xml><?xml version="1.0" encoding="utf-8"?>
<sst xmlns="http://schemas.openxmlformats.org/spreadsheetml/2006/main" count="432" uniqueCount="283">
  <si>
    <t>Наименование дохода</t>
  </si>
  <si>
    <t>НАЛОГОВЫЕ И НЕНАЛОГОВЫЕ ДОХОДЫ</t>
  </si>
  <si>
    <t>000</t>
  </si>
  <si>
    <t xml:space="preserve"> НАЛОГИ НА ПРИБЫЛЬ, ДОХОДЫ</t>
  </si>
  <si>
    <t>Налог на доходы физических лиц</t>
  </si>
  <si>
    <t>Акцизы по подакцизным товарам (продукции), производимым на территории Российской Федерации</t>
  </si>
  <si>
    <t xml:space="preserve"> НАЛОГИ НА СОВОКУПНЫЙ ДОХОД</t>
  </si>
  <si>
    <t>Единый сельскохозяйственный налог</t>
  </si>
  <si>
    <t xml:space="preserve"> 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</si>
  <si>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</si>
  <si>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</si>
  <si>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</si>
  <si>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</si>
  <si>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</si>
  <si>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</si>
  <si>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</si>
  <si>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</si>
  <si>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</si>
  <si>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</si>
  <si>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</si>
  <si>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</si>
  <si>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</si>
  <si>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БЕЗВОЗМЕЗДНЫЕ ПОСТУПЛЕНИЯ</t>
  </si>
  <si>
    <t>по группам, подгруппам, статьям, подстатьям и элементам доходов классификации доходов</t>
  </si>
  <si>
    <t>ВСЕГО ДОХОДОВ:</t>
  </si>
  <si>
    <t>Доходы от оказания платных услуг (работ)</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</si>
  <si>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</si>
  <si>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Прогнозируемые доходы местного бюджета</t>
  </si>
  <si>
    <t xml:space="preserve">Код бюджетной классификации Российской Федерации </t>
  </si>
  <si>
    <t>2</t>
  </si>
  <si>
    <t>1 00 00000 00 0000 000</t>
  </si>
  <si>
    <t>1 01 00000 00 0000 000</t>
  </si>
  <si>
    <t>1 01 02000 01 0000 110</t>
  </si>
  <si>
    <t>1 01 02010 01 0000 110</t>
  </si>
  <si>
    <t>1 01 02020 01 0000 110</t>
  </si>
  <si>
    <t>1 01 02030 01 0000 110</t>
  </si>
  <si>
    <t>1 01 02040 01 0000 110</t>
  </si>
  <si>
    <t>1 03 02000 01 0000 110</t>
  </si>
  <si>
    <t>2 02 00000 00 0000 000</t>
  </si>
  <si>
    <t>2 00 00000 00 0000 000</t>
  </si>
  <si>
    <t>1 05 00000 00 0000 000</t>
  </si>
  <si>
    <t>1 05 03000 00 0000 110</t>
  </si>
  <si>
    <t>1 05 03010 01 0000 110</t>
  </si>
  <si>
    <t>1 05 04000 02 0000 110</t>
  </si>
  <si>
    <t>1 08 00000 00 0000 000</t>
  </si>
  <si>
    <t>1 08 03000 01 0000 110</t>
  </si>
  <si>
    <t>1 08 03010 01 0000 110</t>
  </si>
  <si>
    <t>1 11 00000 00 0000 000</t>
  </si>
  <si>
    <t>1 11 05000 00 0000 120</t>
  </si>
  <si>
    <t>1 12 00000 00 0000 000</t>
  </si>
  <si>
    <t>1 12 01000 01 0000 120</t>
  </si>
  <si>
    <t>1 12 01010 01 0000 120</t>
  </si>
  <si>
    <t>1 12 01030 01 0000 120</t>
  </si>
  <si>
    <t>1 12 01040 01 0000 120</t>
  </si>
  <si>
    <t>1 13 00000 00 0000 000</t>
  </si>
  <si>
    <t>1 13 01000 00 0000 130</t>
  </si>
  <si>
    <t>1 14 00000 00 0000 000</t>
  </si>
  <si>
    <t>1 14 02000 00 0000 410</t>
  </si>
  <si>
    <t>1 14 02053 05 0000 410</t>
  </si>
  <si>
    <t>1 14 06000 00 0000 430</t>
  </si>
  <si>
    <t>1 16 00000 00 0000 000</t>
  </si>
  <si>
    <t>1 03 00000 00 0000 000</t>
  </si>
  <si>
    <t>4</t>
  </si>
  <si>
    <t>5</t>
  </si>
  <si>
    <t>Сумма, тыс.руб.</t>
  </si>
  <si>
    <t>Дотации бюджетам бюджетной системы Российской Федерации</t>
  </si>
  <si>
    <t>Субвенции бюджетам бюджетной системы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</si>
  <si>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</si>
  <si>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</si>
  <si>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</si>
  <si>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2 02 10000 00 0000 150</t>
  </si>
  <si>
    <t>2 02 20000 00 0000 150</t>
  </si>
  <si>
    <t>2 02 30000 00 0000 150</t>
  </si>
  <si>
    <t>2 07 00000 00 0000 000</t>
  </si>
  <si>
    <t>1 16 01053 01 0000 140</t>
  </si>
  <si>
    <t>1 16 01063 01 0000 140</t>
  </si>
  <si>
    <t>1 16 01153 01 0000 140</t>
  </si>
  <si>
    <t>1 16 01173 01 0000 140</t>
  </si>
  <si>
    <t>1 16 01193 01 0000 140</t>
  </si>
  <si>
    <t>1 16 01203 01 0000 140</t>
  </si>
  <si>
    <t>1 03 02231 01 0000 110</t>
  </si>
  <si>
    <t>1 03 02241 01 0000 110</t>
  </si>
  <si>
    <t>1 03 02251 01 0000 110</t>
  </si>
  <si>
    <t>1 03 02261 01 0000 110</t>
  </si>
  <si>
    <t>НАЛОГИ НА ИМУЩЕСТВО</t>
  </si>
  <si>
    <t>106 00000 00 0000 000</t>
  </si>
  <si>
    <t>Налог на имущество физических лиц</t>
  </si>
  <si>
    <t>106 06000 00 0000 110</t>
  </si>
  <si>
    <t>106 01000 00  0000 110</t>
  </si>
  <si>
    <t>Земельный налог</t>
  </si>
  <si>
    <t xml:space="preserve"> Налог, взимаемый в связи с применением патентной системы налогообложения, зачисляемый в бюджеты муниципальных округов</t>
  </si>
  <si>
    <t>1 05 04060 02 0000 110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</si>
  <si>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</si>
  <si>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1 06 01020 14 0000 110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</si>
  <si>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</si>
  <si>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</si>
  <si>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1 06 06032 14 0000 110</t>
  </si>
  <si>
    <t>1 06 06042 14 0000 110</t>
  </si>
  <si>
    <t>1 13 01994 14 0000 130</t>
  </si>
  <si>
    <t>Прочие доходы от оказания платных услуг (работ) получателями средств бюджетов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</si>
  <si>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</si>
  <si>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1 11 05012 14 0000 120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</si>
  <si>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</si>
  <si>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1 11 05024 14 0000 120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</si>
  <si>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</si>
  <si>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1 11 05034 14 0000 120</t>
  </si>
  <si>
    <t>1 11 05074 14 0000 120</t>
  </si>
  <si>
    <t>Доходы от сдачи в аренду имущества, составляющего казну муниципальных округов (за исключением земельных участков)</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</si>
  <si>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</si>
  <si>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1 11 09044 14 0000 120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</si>
  <si>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</si>
  <si>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1 14 06012 14 0000 430</t>
  </si>
  <si>
    <t>1 14 06312 14 0000 430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</si>
  <si>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</si>
  <si>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</si>
  <si>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</si>
  <si>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116 01133 01 0000 140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</si>
  <si>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</si>
  <si>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1 16 07090 14 0000 140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</si>
  <si>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</si>
  <si>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</si>
  <si>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</si>
  <si>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101 02080 01 0000 110</t>
  </si>
  <si>
    <t>2 02 15001 14 0000 150</t>
  </si>
  <si>
    <t>Дотации бюджетам муниципальных округов на выравнивание бюджетной обеспеченности из бюджета субъекта Российской Федерации</t>
  </si>
  <si>
    <t>2 02 29999 14 2049 150</t>
  </si>
  <si>
    <t>2 02 29999 14 2093 150</t>
  </si>
  <si>
    <t>202 25304 14 0000 150</t>
  </si>
  <si>
    <t>2 02 29999 14 2207 150</t>
  </si>
  <si>
    <t>2 02 29999 14 2071 150</t>
  </si>
  <si>
    <t>2 02 29999 14 2203 150</t>
  </si>
  <si>
    <t>2 02 29999 14 2064 150</t>
  </si>
  <si>
    <t>2 02 20216 14 2224 150</t>
  </si>
  <si>
    <t>2 02 20216 14 2125 150</t>
  </si>
  <si>
    <t>2 02 20216 14 2227 150</t>
  </si>
  <si>
    <t>2 02 39999 14 2070 150</t>
  </si>
  <si>
    <t>2 02 29999 14 2208 150</t>
  </si>
  <si>
    <t>2 02 39999 14 2015 150</t>
  </si>
  <si>
    <t>2 02 30029 14 0000 150</t>
  </si>
  <si>
    <t>2 02 39999 14 2174 150</t>
  </si>
  <si>
    <t>2 02 39999 14 2114 150</t>
  </si>
  <si>
    <t>2 02 35930 14 0000 150</t>
  </si>
  <si>
    <t>2 02 35082 14 0000 150</t>
  </si>
  <si>
    <t>2 02 35118 14 0000 150</t>
  </si>
  <si>
    <t>2 02 35120 14 0000 150</t>
  </si>
  <si>
    <t>2 02 35303 14 0000 150</t>
  </si>
  <si>
    <t>2 02 25497 14 0000 150</t>
  </si>
  <si>
    <t>2 02 39999 14 2217 150</t>
  </si>
  <si>
    <t>2 07 04020 14 0000 150</t>
  </si>
  <si>
    <t>2 07 04000 14 0000 150</t>
  </si>
  <si>
    <t xml:space="preserve">Поступления от денежных пожертвований, предоставляемых физическими лицами получателям средств бюджетов муниципальных округов
</t>
  </si>
  <si>
    <t>Прочие безвозмездные поступления в бюджеты муниципальных округов</t>
  </si>
  <si>
    <t>2 02 29999 14 0000 150</t>
  </si>
  <si>
    <t>2 02 39999 14 0000 150</t>
  </si>
  <si>
    <t>Прочие субвенции бюджетам муниципальных округов</t>
  </si>
  <si>
    <t>2 02 39999 14 2016 150</t>
  </si>
  <si>
    <t>2 02 39999 14 2153 150</t>
  </si>
  <si>
    <t>2 02 20216 14 0000 150</t>
  </si>
  <si>
    <t>Субсидии бюджетам муниципальных округов на реализацию мероприятий по обеспечению жильем молодых семей</t>
  </si>
  <si>
    <t>117 15000 00 0000 150</t>
  </si>
  <si>
    <t>105 01000 00 0000 110</t>
  </si>
  <si>
    <t>105 01010 01 0000 110</t>
  </si>
  <si>
    <t>000 105 01020 01 0000 110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</si>
  <si>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</si>
  <si>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</si>
  <si>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2 07 04050 14 0000 150</t>
  </si>
  <si>
    <t>1 05 02010 02 10000 110</t>
  </si>
  <si>
    <t>Единый налог на вмененный доход для отдельных видов деятельности</t>
  </si>
  <si>
    <t>1 05 02000 00 0000 110</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</si>
  <si>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</si>
  <si>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2 02 29999 14 2222 150</t>
  </si>
  <si>
    <t>202 29999 14 2075 150</t>
  </si>
  <si>
    <t>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</si>
  <si>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202 29999 14 2206 150</t>
  </si>
  <si>
    <t>Субсидии бюджетам на проведение капитального ремонта объектов теплоэнергетических комплексов муниципальных образований Тверской области</t>
  </si>
  <si>
    <t>Прочие субсидии бюджетам муниципальных округов, в рамках программы по поддержке местных инициатив</t>
  </si>
  <si>
    <t>202 25519 14 0000 150</t>
  </si>
  <si>
    <t>Субсидии бюджетам на государственную поддержку отрасли культуры ( в части оказания государственной поддержки лучшим работникам сельских учреждений культуры)</t>
  </si>
  <si>
    <t>202 25467 14 0000 150</t>
  </si>
  <si>
    <t xml:space="preserve">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 </t>
  </si>
  <si>
    <t>202 29999 14 9001 150</t>
  </si>
  <si>
    <t xml:space="preserve">Субвенция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</si>
  <si>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202 25255 14 0000 150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</si>
  <si>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</si>
  <si>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2024 год</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</si>
  <si>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</si>
  <si>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</si>
  <si>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t>
  </si>
  <si>
    <t>1 16 11050 01 0000 140</t>
  </si>
  <si>
    <t>117 15020 14 0000 150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</si>
  <si>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</si>
  <si>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</si>
  <si>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продажи земельных участков, находящихся в государственной и муниципальной собственности
</t>
  </si>
  <si>
    <t xml:space="preserve">Субсидии бюджетам муниципальных округов на реализацию программ формирования современной городской среды
</t>
  </si>
  <si>
    <t xml:space="preserve">Прочие субсидии бюджетам муниципальных округов
</t>
  </si>
  <si>
    <t xml:space="preserve">Прочие безвозмездные поступления в бюджеты муниципальных округов
</t>
  </si>
  <si>
    <t>ПРОЧИЕ НЕНАЛОГОВЫЕ ДОХОДЫ</t>
  </si>
  <si>
    <t>117 00000 00 0000 000</t>
  </si>
  <si>
    <t>2025 год</t>
  </si>
  <si>
    <t>1 16 01083 01 0000 140</t>
  </si>
  <si>
    <t>бюджетов Российской Федерации на 2024 год и  на плановый период 2025 и 2026 годов</t>
  </si>
  <si>
    <t>2026 год</t>
  </si>
  <si>
    <t>1 16 01143 01 0000 140</t>
  </si>
  <si>
    <t>1 16 01103 01 0000 140</t>
  </si>
  <si>
    <t>1 16 01073 01 0000 140</t>
  </si>
  <si>
    <t>116 07000 01 0000 140</t>
  </si>
  <si>
    <t>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</si>
  <si>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</si>
  <si>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</si>
  <si>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бюджетной системы Российской Федерации (межбюджетные субсидии)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</si>
  <si>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</si>
  <si>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</si>
  <si>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местным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</si>
  <si>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2 02 35179 14 0000 150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</si>
  <si>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</si>
  <si>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2 02 25555 14 0000 150</t>
  </si>
  <si>
    <t>2 02 25599 14 0000 150</t>
  </si>
  <si>
    <t>Субсидии бюджетам муниципальных округов на подготовку проектов межевания земельных участков и проведение кадастровых работ</t>
  </si>
  <si>
    <t>1 01 02130 0000 110</t>
  </si>
  <si>
    <t>1 01 02140 0000 110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</si>
  <si>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</si>
  <si>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Инициативные платежи</t>
  </si>
  <si>
    <t>Инициативные платежи, зачисляемые в бюджеты муниципальных округов</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</si>
  <si>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
</t>
  </si>
  <si>
    <t>1 11 09080 14 0000 120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</si>
  <si>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</si>
  <si>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1 06 06030 00 0000 110</t>
  </si>
  <si>
    <t>Земельный налог с организаций</t>
  </si>
  <si>
    <t>1 06 06040 00 0000 110</t>
  </si>
  <si>
    <t>Земельный налог с физических лиц</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</si>
  <si>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</si>
  <si>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НАЛОГИ НА ТОВАРЫ (РАБОТЫ, УСЛУГИ), РЕАЛИЗУЕМЫЕ НА ТЕРРИТОРИИ РОССИЙСКОЙ ФЕДЕРАЦИИ
</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</si>
  <si>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</si>
  <si>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</si>
  <si>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округов на государственную регистрацию актов гражданского состояния</t>
  </si>
  <si>
    <t>1 12 01041 01 0000 120</t>
  </si>
  <si>
    <t xml:space="preserve">          Плата за размещение отходов производства
</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</si>
  <si>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</si>
  <si>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</si>
  <si>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
</t>
  </si>
  <si>
    <t>Налог, взимаемый в связи с применением упрощенной системы налогообложения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</si>
  <si>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</si>
  <si>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</si>
  <si>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</si>
  <si>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</si>
  <si>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</si>
  <si>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</si>
  <si>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</si>
  <si>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
</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</si>
  <si>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</si>
  <si>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</si>
  <si>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</si>
  <si>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</si>
  <si>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</si>
  <si>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</si>
  <si>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</si>
  <si>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Субвенции местным бюджетам на реализацию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</si>
  <si>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местным бюджетам на осуществление отдельных государственных полномочий по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</si>
  <si>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Субвенции местным бюджетам на осуществление государственных полномочий по обеспечению благоустроенными жилыми помещениями специализированного жилищного фонда детей- 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</si>
  <si>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2 02 29999 14 2253 150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</si>
  <si>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местным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</si>
  <si>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местным бюджетам на капитальный ремонт и ремонт улично-дорожной сети)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</si>
  <si>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местным бюджетам накапитальный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</si>
  <si>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Прочие субсидии бюджетам муниципальных округов (Субсидии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t>
  </si>
  <si>
    <t>Прочие субсидии бюджетам муниципальных округов(Субсидии местным бюджетам на организацию отдыха детей в каникулярное время)</t>
  </si>
  <si>
    <t>Прочие субсидии бюджетам муниципальных округов(Субсидии местным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</si>
  <si>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Прочие субсидии бюджетам муниципальных округов(Субсидии местным бюджетам на организацию участия детей и подростков в социально значимых региональных проектах)</t>
  </si>
  <si>
    <t>Прочие субсидии бюджетам муниципальных округов(Субсидии местным бюджетам на поддержку редакций районных и городских газет)</t>
  </si>
  <si>
    <t>Прочие субсидии бюджетам муниципальных округов(Субсидии местным бюджетам на повышение заработной платы педагогическим работникам муниципальных организаций дополнительного образования)</t>
  </si>
  <si>
    <t>Прочие субсидии бюджетам муниципальных округов(Субсидии местным бюджетам на повышение заработной платы работникам муниципальных учреждений культуры Тверской области)</t>
  </si>
  <si>
    <t xml:space="preserve">Прочие субсидии бюджетам муниципальных округов(Субсидии местным бюджетам на поддержку обустройства мест массового отдыха населения (городских парков)
</t>
  </si>
  <si>
    <t>Прочие субсидии бюджетам муниципальных округов(Субсидии местным бюджетам на укрепление материально-технической базы муниципальных дошкольных образовательных организаций)</t>
  </si>
  <si>
    <t>2 02 29999 14 9007 150</t>
  </si>
  <si>
    <t xml:space="preserve">Прочие субсидии бюджетам муниципальных округов(Субсидии местным бюджетам на реализацию программ по поддержке местных инициатив в Тверской области )
</t>
  </si>
  <si>
    <t>2 02 29999 14 9008 150</t>
  </si>
  <si>
    <t>2 02 29999 14 9012 150</t>
  </si>
  <si>
    <t>2 02 29999 14 9014 150</t>
  </si>
  <si>
    <t>2 02 29999 14 9016 150</t>
  </si>
  <si>
    <t>2 02 29999 14 9019 150</t>
  </si>
  <si>
    <t>2 02 29999 14 9020 150</t>
  </si>
  <si>
    <t>2 02 29999 14 9022 150</t>
  </si>
  <si>
    <t>2 02 29999 14 9023 150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</si>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</sst>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FC19]d\ mmmm\ yyyy\ &quot;г.&quot;"/>
    <numFmt numFmtId="180" formatCode="#,##0_р_."/>
    <numFmt numFmtId="181" formatCode="0.0"/>
    <numFmt numFmtId="182" formatCode="000000"/>
  </numFmts>
  <fonts count="33">
    <font>
      <sz val="10"/>
      <name val="Arial Cyr"/>
      <family val="0"/>
    </font>
    <font>
      <sz val="11"/>
      <color indexed="8"/>
      <name val="Calibri"/>
      <family val="2"/>
    </font>
    <font>
      <b/>
      <sz val="14"/>
      <name val="Times New Roman"/>
      <family val="1"/>
    </font>
    <font>
      <b/>
      <i/>
      <sz val="12"/>
      <name val="Times New Roman"/>
      <family val="1"/>
    </font>
    <font>
      <b/>
      <sz val="12"/>
      <name val="Times New Roman"/>
      <family val="1"/>
    </font>
    <font>
      <sz val="14"/>
      <name val="Times New Roman"/>
      <family val="1"/>
    </font>
    <font>
      <sz val="12"/>
      <name val="Times New Roman"/>
      <family val="1"/>
    </font>
    <font>
      <sz val="14"/>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color indexed="10"/>
      <name val="Times New Roman"/>
      <family val="1"/>
    </font>
    <font>
      <sz val="12"/>
      <color indexed="10"/>
      <name val="Times New Roman"/>
      <family val="1"/>
    </font>
    <font>
      <sz val="10"/>
      <color indexed="10"/>
      <name val="Arial Cyr"/>
      <family val="0"/>
    </font>
    <font>
      <i/>
      <sz val="18"/>
      <color indexed="8"/>
      <name val="Times New Roman"/>
      <family val="0"/>
    </font>
  </fonts>
  <fills count="27">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1" applyNumberFormat="0" applyAlignment="0" applyProtection="0"/>
    <xf numFmtId="0" fontId="11" fillId="21" borderId="2" applyNumberFormat="0" applyAlignment="0" applyProtection="0"/>
    <xf numFmtId="0" fontId="12" fillId="21" borderId="1" applyNumberFormat="0" applyAlignment="0" applyProtection="0"/>
    <xf numFmtId="0" fontId="1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2" borderId="7" applyNumberFormat="0" applyAlignment="0" applyProtection="0"/>
    <xf numFmtId="0" fontId="19" fillId="0" borderId="0" applyNumberFormat="0" applyFill="0" applyBorder="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0" fontId="1" fillId="2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6" fillId="5" borderId="0" applyNumberFormat="0" applyBorder="0" applyAlignment="0" applyProtection="0"/>
  </cellStyleXfs>
  <cellXfs count="129">
    <xf numFmtId="0" fontId="0" fillId="2" borderId="0" xfId="0" applyFont="1" applyFill="1" applyAlignment="1">
      <alignment/>
    </xf>
    <xf numFmtId="0" fontId="3" fillId="2" borderId="0" xfId="0" applyFont="1" applyFill="1" applyAlignment="1">
      <alignment/>
    </xf>
    <xf numFmtId="0" fontId="6" fillId="2" borderId="0" xfId="0" applyFont="1" applyFill="1" applyAlignment="1">
      <alignment/>
    </xf>
    <xf numFmtId="0" fontId="4" fillId="2" borderId="0" xfId="0" applyFont="1" applyFill="1" applyAlignment="1">
      <alignment/>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0" fontId="6" fillId="25" borderId="0" xfId="0" applyFont="1" applyFill="1" applyAlignment="1">
      <alignment/>
    </xf>
    <xf numFmtId="0" fontId="3" fillId="25" borderId="0" xfId="0" applyFont="1" applyFill="1" applyAlignment="1">
      <alignment/>
    </xf>
    <xf numFmtId="49" fontId="5" fillId="26" borderId="10" xfId="0" applyNumberFormat="1" applyFont="1" applyFill="1" applyBorder="1" applyAlignment="1">
      <alignment horizontal="center" vertical="center"/>
    </xf>
    <xf numFmtId="0" fontId="27" fillId="26" borderId="11" xfId="0" applyFont="1" applyFill="1" applyBorder="1" applyAlignment="1">
      <alignment horizontal="center" vertical="center" wrapText="1"/>
    </xf>
    <xf numFmtId="49" fontId="2" fillId="26" borderId="10" xfId="0" applyNumberFormat="1" applyFont="1" applyFill="1" applyBorder="1" applyAlignment="1">
      <alignment horizontal="center" vertical="center"/>
    </xf>
    <xf numFmtId="49" fontId="28" fillId="26" borderId="11" xfId="0" applyNumberFormat="1" applyFont="1" applyFill="1" applyBorder="1" applyAlignment="1">
      <alignment horizontal="lef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49" fontId="5" fillId="2" borderId="11"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shrinkToFit="1"/>
    </xf>
    <xf numFmtId="49" fontId="2" fillId="2" borderId="10" xfId="0" applyNumberFormat="1" applyFont="1" applyFill="1" applyBorder="1" applyAlignment="1">
      <alignment vertical="center"/>
    </xf>
    <xf numFmtId="49" fontId="2" fillId="2" borderId="11" xfId="0" applyNumberFormat="1" applyFont="1" applyFill="1" applyBorder="1" applyAlignment="1">
      <alignment vertical="center"/>
    </xf>
    <xf numFmtId="177" fontId="2" fillId="2" borderId="12" xfId="0" applyNumberFormat="1" applyFont="1" applyFill="1" applyBorder="1" applyAlignment="1">
      <alignment horizontal="right" vertical="center" shrinkToFit="1"/>
    </xf>
    <xf numFmtId="177" fontId="5" fillId="0" borderId="12"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wrapText="1"/>
    </xf>
    <xf numFmtId="49" fontId="2" fillId="26" borderId="10" xfId="0" applyNumberFormat="1" applyFont="1" applyFill="1" applyBorder="1" applyAlignment="1">
      <alignment vertical="center"/>
    </xf>
    <xf numFmtId="49" fontId="2" fillId="26" borderId="11" xfId="0" applyNumberFormat="1" applyFont="1" applyFill="1" applyBorder="1" applyAlignment="1">
      <alignment vertical="center"/>
    </xf>
    <xf numFmtId="177" fontId="2" fillId="26" borderId="12" xfId="0" applyNumberFormat="1" applyFont="1" applyFill="1" applyBorder="1" applyAlignment="1">
      <alignment horizontal="right" vertical="center" shrinkToFit="1"/>
    </xf>
    <xf numFmtId="49" fontId="5" fillId="26" borderId="10" xfId="0" applyNumberFormat="1" applyFont="1" applyFill="1" applyBorder="1" applyAlignment="1">
      <alignment vertical="center"/>
    </xf>
    <xf numFmtId="49" fontId="5" fillId="26" borderId="11" xfId="0" applyNumberFormat="1" applyFont="1" applyFill="1" applyBorder="1" applyAlignment="1">
      <alignment vertical="center"/>
    </xf>
    <xf numFmtId="177" fontId="5" fillId="26" borderId="12" xfId="0" applyNumberFormat="1" applyFont="1" applyFill="1" applyBorder="1" applyAlignment="1">
      <alignment horizontal="right" vertical="center" shrinkToFit="1"/>
    </xf>
    <xf numFmtId="177" fontId="5" fillId="26" borderId="11" xfId="0" applyNumberFormat="1" applyFont="1" applyFill="1" applyBorder="1" applyAlignment="1">
      <alignment horizontal="right" vertical="center" wrapText="1"/>
    </xf>
    <xf numFmtId="177" fontId="2" fillId="26" borderId="11" xfId="0" applyNumberFormat="1" applyFont="1" applyFill="1" applyBorder="1" applyAlignment="1">
      <alignment horizontal="right" vertical="center" wrapText="1"/>
    </xf>
    <xf numFmtId="0" fontId="27" fillId="26" borderId="0" xfId="0" applyFont="1" applyFill="1" applyAlignment="1">
      <alignment vertical="center"/>
    </xf>
    <xf numFmtId="49" fontId="5" fillId="26" borderId="10" xfId="0" applyNumberFormat="1" applyFont="1" applyFill="1" applyBorder="1" applyAlignment="1">
      <alignment horizontal="left" vertical="center"/>
    </xf>
    <xf numFmtId="49" fontId="5" fillId="26" borderId="11" xfId="0" applyNumberFormat="1" applyFont="1" applyFill="1" applyBorder="1" applyAlignment="1">
      <alignment horizontal="left" vertical="center"/>
    </xf>
    <xf numFmtId="49" fontId="5" fillId="26" borderId="11" xfId="0" applyNumberFormat="1" applyFont="1" applyFill="1" applyBorder="1" applyAlignment="1">
      <alignment vertical="center" wrapText="1"/>
    </xf>
    <xf numFmtId="0" fontId="28" fillId="26" borderId="11" xfId="0" applyFont="1" applyFill="1" applyBorder="1" applyAlignment="1">
      <alignment horizontal="left" vertical="center" wrapText="1"/>
    </xf>
    <xf numFmtId="0" fontId="27" fillId="26" borderId="11" xfId="0" applyFont="1" applyFill="1" applyBorder="1" applyAlignment="1">
      <alignment horizontal="left" vertical="center" wrapText="1"/>
    </xf>
    <xf numFmtId="0" fontId="27" fillId="26" borderId="11" xfId="0" applyNumberFormat="1" applyFont="1" applyFill="1" applyBorder="1" applyAlignment="1">
      <alignment horizontal="left" vertical="center" wrapText="1"/>
    </xf>
    <xf numFmtId="49" fontId="5" fillId="26" borderId="13" xfId="0" applyNumberFormat="1" applyFont="1" applyFill="1" applyBorder="1" applyAlignment="1">
      <alignment vertical="center"/>
    </xf>
    <xf numFmtId="49" fontId="5" fillId="26" borderId="14" xfId="0" applyNumberFormat="1" applyFont="1" applyFill="1" applyBorder="1" applyAlignment="1">
      <alignment vertical="center"/>
    </xf>
    <xf numFmtId="181" fontId="5" fillId="26" borderId="12" xfId="0" applyNumberFormat="1" applyFont="1" applyFill="1" applyBorder="1" applyAlignment="1">
      <alignment horizontal="right" vertical="center" shrinkToFit="1"/>
    </xf>
    <xf numFmtId="177" fontId="2" fillId="2" borderId="12" xfId="0" applyNumberFormat="1" applyFont="1" applyFill="1" applyBorder="1" applyAlignment="1">
      <alignment horizontal="right" vertical="center"/>
    </xf>
    <xf numFmtId="0" fontId="5" fillId="2" borderId="0" xfId="0" applyFont="1" applyFill="1" applyAlignment="1">
      <alignment horizontal="center" vertical="center"/>
    </xf>
    <xf numFmtId="49" fontId="29" fillId="26" borderId="10" xfId="0" applyNumberFormat="1" applyFont="1" applyFill="1" applyBorder="1" applyAlignment="1">
      <alignment vertical="center"/>
    </xf>
    <xf numFmtId="49" fontId="29" fillId="26" borderId="11" xfId="0" applyNumberFormat="1" applyFont="1" applyFill="1" applyBorder="1" applyAlignment="1">
      <alignment vertical="center" wrapText="1"/>
    </xf>
    <xf numFmtId="177" fontId="29" fillId="26" borderId="12" xfId="0" applyNumberFormat="1" applyFont="1" applyFill="1" applyBorder="1" applyAlignment="1">
      <alignment horizontal="right" vertical="center" shrinkToFit="1"/>
    </xf>
    <xf numFmtId="177" fontId="29" fillId="26" borderId="11" xfId="0" applyNumberFormat="1" applyFont="1" applyFill="1" applyBorder="1" applyAlignment="1">
      <alignment horizontal="right" vertical="center" wrapText="1"/>
    </xf>
    <xf numFmtId="0" fontId="30" fillId="2" borderId="0" xfId="0" applyFont="1" applyFill="1" applyAlignment="1">
      <alignment/>
    </xf>
    <xf numFmtId="49" fontId="29" fillId="26" borderId="11" xfId="0" applyNumberFormat="1" applyFont="1" applyFill="1" applyBorder="1" applyAlignment="1">
      <alignment vertical="center"/>
    </xf>
    <xf numFmtId="0" fontId="30" fillId="25" borderId="0" xfId="0" applyFont="1" applyFill="1" applyAlignment="1">
      <alignment/>
    </xf>
    <xf numFmtId="49" fontId="5" fillId="0" borderId="10"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4" fillId="0" borderId="0" xfId="0" applyFont="1" applyFill="1" applyAlignment="1">
      <alignment/>
    </xf>
    <xf numFmtId="49" fontId="5" fillId="0" borderId="10" xfId="0" applyNumberFormat="1" applyFont="1" applyFill="1" applyBorder="1" applyAlignment="1">
      <alignment vertical="center"/>
    </xf>
    <xf numFmtId="0" fontId="27" fillId="0" borderId="11" xfId="0" applyFont="1" applyFill="1" applyBorder="1" applyAlignment="1">
      <alignment horizontal="left" vertical="center" wrapText="1"/>
    </xf>
    <xf numFmtId="0" fontId="6" fillId="0" borderId="0" xfId="0" applyFont="1" applyFill="1" applyAlignment="1">
      <alignment/>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25" borderId="0" xfId="0" applyFont="1" applyFill="1" applyAlignment="1">
      <alignment/>
    </xf>
    <xf numFmtId="49" fontId="27" fillId="26" borderId="11" xfId="0" applyNumberFormat="1" applyFont="1" applyFill="1" applyBorder="1" applyAlignment="1">
      <alignment horizontal="left" vertical="center" wrapText="1"/>
    </xf>
    <xf numFmtId="0" fontId="6" fillId="26" borderId="0" xfId="0" applyFont="1" applyFill="1" applyAlignment="1">
      <alignment/>
    </xf>
    <xf numFmtId="49" fontId="27" fillId="26" borderId="15" xfId="0" applyNumberFormat="1" applyFont="1" applyFill="1" applyBorder="1" applyAlignment="1">
      <alignment horizontal="left" vertical="center" wrapText="1"/>
    </xf>
    <xf numFmtId="49" fontId="5" fillId="26" borderId="16" xfId="0" applyNumberFormat="1" applyFont="1" applyFill="1" applyBorder="1" applyAlignment="1">
      <alignment horizontal="center" vertical="center"/>
    </xf>
    <xf numFmtId="0" fontId="5" fillId="26" borderId="10" xfId="0" applyNumberFormat="1" applyFont="1" applyFill="1" applyBorder="1" applyAlignment="1">
      <alignment horizontal="left" vertical="center" wrapText="1"/>
    </xf>
    <xf numFmtId="0" fontId="5" fillId="26" borderId="11" xfId="0" applyNumberFormat="1" applyFont="1" applyFill="1" applyBorder="1" applyAlignment="1">
      <alignment horizontal="left" vertical="center" wrapText="1"/>
    </xf>
    <xf numFmtId="2" fontId="5" fillId="26" borderId="10" xfId="0" applyNumberFormat="1" applyFont="1" applyFill="1" applyBorder="1" applyAlignment="1">
      <alignment horizontal="left" vertical="center" wrapText="1"/>
    </xf>
    <xf numFmtId="2" fontId="5" fillId="26" borderId="11" xfId="0" applyNumberFormat="1" applyFont="1" applyFill="1" applyBorder="1" applyAlignment="1">
      <alignment horizontal="left" vertical="center" wrapText="1"/>
    </xf>
    <xf numFmtId="49" fontId="5" fillId="26" borderId="10" xfId="0" applyNumberFormat="1" applyFont="1" applyFill="1" applyBorder="1" applyAlignment="1">
      <alignment horizontal="left" vertical="center" wrapText="1"/>
    </xf>
    <xf numFmtId="49" fontId="5" fillId="26" borderId="11"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49" fontId="2" fillId="26" borderId="10" xfId="0" applyNumberFormat="1" applyFont="1" applyFill="1" applyBorder="1" applyAlignment="1">
      <alignment horizontal="left" vertical="center" wrapText="1"/>
    </xf>
    <xf numFmtId="49" fontId="2" fillId="26" borderId="11" xfId="0" applyNumberFormat="1" applyFont="1" applyFill="1" applyBorder="1" applyAlignment="1">
      <alignment horizontal="left" vertical="center" wrapText="1"/>
    </xf>
    <xf numFmtId="0" fontId="0" fillId="26" borderId="11" xfId="0" applyFont="1" applyFill="1" applyBorder="1" applyAlignment="1">
      <alignment horizontal="left" vertical="center" wrapText="1"/>
    </xf>
    <xf numFmtId="0" fontId="29" fillId="26" borderId="10" xfId="0" applyNumberFormat="1" applyFont="1" applyFill="1" applyBorder="1" applyAlignment="1">
      <alignment horizontal="left" vertical="center" wrapText="1"/>
    </xf>
    <xf numFmtId="0" fontId="31" fillId="26" borderId="11"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29" fillId="26" borderId="11" xfId="0" applyNumberFormat="1" applyFont="1" applyFill="1" applyBorder="1" applyAlignment="1">
      <alignment horizontal="left" vertical="center" wrapText="1"/>
    </xf>
    <xf numFmtId="0" fontId="6" fillId="2" borderId="0" xfId="0" applyFont="1" applyFill="1" applyAlignment="1">
      <alignment horizontal="right" vertical="center"/>
    </xf>
    <xf numFmtId="0" fontId="2" fillId="2" borderId="0" xfId="0" applyFont="1" applyFill="1" applyAlignment="1">
      <alignment horizontal="center" vertical="center"/>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5" fillId="2" borderId="12" xfId="0" applyFont="1" applyFill="1" applyBorder="1" applyAlignment="1">
      <alignment horizontal="center" vertical="center"/>
    </xf>
    <xf numFmtId="49" fontId="2" fillId="2" borderId="10" xfId="0" applyNumberFormat="1"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5" fillId="2" borderId="11" xfId="0" applyNumberFormat="1"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shrinkToFit="1"/>
    </xf>
    <xf numFmtId="49" fontId="2" fillId="2" borderId="15" xfId="0" applyNumberFormat="1" applyFont="1" applyFill="1" applyBorder="1" applyAlignment="1">
      <alignment horizontal="center" vertical="center" wrapText="1" shrinkToFit="1"/>
    </xf>
    <xf numFmtId="49" fontId="2" fillId="2" borderId="21" xfId="0" applyNumberFormat="1" applyFont="1" applyFill="1" applyBorder="1" applyAlignment="1">
      <alignment horizontal="center" vertical="center" wrapText="1" shrinkToFit="1"/>
    </xf>
    <xf numFmtId="49" fontId="2" fillId="2" borderId="23" xfId="0" applyNumberFormat="1" applyFont="1" applyFill="1" applyBorder="1" applyAlignment="1">
      <alignment horizontal="center" vertical="center" wrapText="1" shrinkToFit="1"/>
    </xf>
    <xf numFmtId="49" fontId="2" fillId="2" borderId="13" xfId="0" applyNumberFormat="1" applyFont="1" applyFill="1" applyBorder="1" applyAlignment="1">
      <alignment horizontal="center" vertical="center" wrapText="1" shrinkToFit="1"/>
    </xf>
    <xf numFmtId="49" fontId="2" fillId="2" borderId="14" xfId="0" applyNumberFormat="1" applyFont="1" applyFill="1" applyBorder="1" applyAlignment="1">
      <alignment horizontal="center" vertical="center" wrapText="1" shrinkToFit="1"/>
    </xf>
    <xf numFmtId="0" fontId="2" fillId="26" borderId="10" xfId="0" applyNumberFormat="1" applyFont="1" applyFill="1" applyBorder="1" applyAlignment="1">
      <alignment horizontal="left" vertical="center" wrapText="1"/>
    </xf>
    <xf numFmtId="0" fontId="0" fillId="2" borderId="11" xfId="0" applyFont="1" applyFill="1" applyBorder="1" applyAlignment="1">
      <alignment horizontal="left" vertical="center" wrapText="1"/>
    </xf>
    <xf numFmtId="182" fontId="5" fillId="26" borderId="10" xfId="0" applyNumberFormat="1" applyFont="1" applyFill="1" applyBorder="1" applyAlignment="1">
      <alignment horizontal="left" vertical="center" wrapText="1"/>
    </xf>
    <xf numFmtId="182" fontId="5" fillId="26" borderId="11" xfId="0" applyNumberFormat="1" applyFont="1" applyFill="1" applyBorder="1" applyAlignment="1">
      <alignment horizontal="left" vertical="center" wrapText="1"/>
    </xf>
    <xf numFmtId="0" fontId="8" fillId="2" borderId="11" xfId="0" applyFont="1" applyFill="1" applyBorder="1" applyAlignment="1">
      <alignment horizontal="left" vertical="center" wrapText="1"/>
    </xf>
    <xf numFmtId="182" fontId="2" fillId="26"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182" fontId="5" fillId="26" borderId="10" xfId="0" applyNumberFormat="1" applyFont="1" applyFill="1" applyBorder="1" applyAlignment="1" applyProtection="1">
      <alignment horizontal="left" vertical="center" wrapText="1"/>
      <protection locked="0"/>
    </xf>
    <xf numFmtId="182" fontId="0" fillId="26" borderId="11" xfId="0" applyNumberFormat="1" applyFont="1" applyFill="1" applyBorder="1" applyAlignment="1" applyProtection="1">
      <alignment horizontal="left" vertical="center" wrapText="1"/>
      <protection locked="0"/>
    </xf>
    <xf numFmtId="0" fontId="2" fillId="26" borderId="10" xfId="0" applyFont="1" applyFill="1" applyBorder="1" applyAlignment="1">
      <alignment horizontal="left" vertical="center" wrapText="1"/>
    </xf>
    <xf numFmtId="0" fontId="5" fillId="26" borderId="10" xfId="0" applyFont="1" applyFill="1" applyBorder="1" applyAlignment="1">
      <alignment horizontal="left" vertical="center" wrapText="1"/>
    </xf>
    <xf numFmtId="0" fontId="5" fillId="26" borderId="11" xfId="0" applyFont="1" applyFill="1" applyBorder="1" applyAlignment="1">
      <alignment horizontal="left" vertical="center" wrapText="1"/>
    </xf>
    <xf numFmtId="0" fontId="2" fillId="26" borderId="11" xfId="0" applyFont="1" applyFill="1" applyBorder="1" applyAlignment="1">
      <alignment horizontal="left" vertical="center" wrapText="1"/>
    </xf>
    <xf numFmtId="49" fontId="29" fillId="26" borderId="10" xfId="0" applyNumberFormat="1" applyFont="1" applyFill="1" applyBorder="1" applyAlignment="1">
      <alignment horizontal="left" vertical="center" wrapText="1"/>
    </xf>
    <xf numFmtId="49" fontId="29" fillId="26" borderId="11" xfId="0" applyNumberFormat="1" applyFont="1" applyFill="1" applyBorder="1" applyAlignment="1">
      <alignment horizontal="left" vertical="center" wrapText="1"/>
    </xf>
    <xf numFmtId="182" fontId="0" fillId="2" borderId="11" xfId="0" applyNumberFormat="1"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1" xfId="0" applyFont="1" applyFill="1" applyBorder="1" applyAlignment="1">
      <alignment horizontal="center" vertical="center"/>
    </xf>
    <xf numFmtId="0" fontId="2" fillId="26" borderId="10" xfId="0" applyFont="1" applyFill="1" applyBorder="1" applyAlignment="1">
      <alignment vertical="center" wrapText="1"/>
    </xf>
    <xf numFmtId="0" fontId="2" fillId="26" borderId="11" xfId="0" applyFont="1" applyFill="1" applyBorder="1" applyAlignment="1">
      <alignment vertical="center" wrapText="1"/>
    </xf>
    <xf numFmtId="0" fontId="7" fillId="26" borderId="11" xfId="0" applyFont="1" applyFill="1" applyBorder="1" applyAlignment="1">
      <alignment horizontal="left" vertical="center" wrapText="1"/>
    </xf>
    <xf numFmtId="49" fontId="5" fillId="26" borderId="10" xfId="0" applyNumberFormat="1" applyFont="1" applyFill="1" applyBorder="1" applyAlignment="1" applyProtection="1">
      <alignment horizontal="left" vertical="center" wrapText="1"/>
      <protection locked="0"/>
    </xf>
    <xf numFmtId="0" fontId="0" fillId="26" borderId="11" xfId="0" applyFont="1" applyFill="1" applyBorder="1" applyAlignment="1" applyProtection="1">
      <alignment horizontal="left" vertical="center" wrapText="1"/>
      <protection locked="0"/>
    </xf>
    <xf numFmtId="182" fontId="5" fillId="26" borderId="11" xfId="0" applyNumberFormat="1" applyFont="1" applyFill="1" applyBorder="1" applyAlignment="1" applyProtection="1">
      <alignment horizontal="left"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3695700</xdr:colOff>
      <xdr:row>0</xdr:row>
      <xdr:rowOff>85725</xdr:rowOff>
    </xdr:from>
    <xdr:to>
      <xdr:col>6</xdr:col>
      <xdr:colOff>1000125</xdr:colOff>
      <xdr:row>6</xdr:row>
      <xdr:rowOff>9525</xdr:rowOff>
    </xdr:to>
    <xdr:sp>
      <xdr:nvSpPr>
        <xdr:cNvPr id="1" name="TextBox 1"/>
        <xdr:cNvSpPr txBox="1">
          <a:spLocks noChangeArrowheads="1"/>
        </xdr:cNvSpPr>
      </xdr:nvSpPr>
      <xdr:spPr>
        <a:xfrm>
          <a:off x="7934325" y="123825"/>
          <a:ext cx="6296025" cy="1162050"/>
        </a:xfrm>
        <a:prstGeom prst="rect">
          <a:avLst/>
        </a:prstGeom>
        <a:solidFill>
          <a:srgbClr val="FFFFFF"/>
        </a:solidFill>
        <a:ln w="9525" cmpd="sng">
          <a:noFill/>
        </a:ln>
      </xdr:spPr>
      <xdr:txBody>
        <a:bodyPr vertOverflow="clip" wrap="square"/>
        <a:p>
          <a:pPr algn="l">
            <a:defRPr/>
          </a:pPr>
          <a:r>
            <a:rPr lang="en-US" cap="none" sz="1800" b="0" i="1" u="none" baseline="0">
              <a:solidFill>
                <a:srgbClr val="000000"/>
              </a:solidFill>
              <a:latin typeface="Times New Roman"/>
              <a:ea typeface="Times New Roman"/>
              <a:cs typeface="Times New Roman"/>
            </a:rPr>
            <a:t>Приложение № 2</a:t>
          </a:r>
          <a:r>
            <a:rPr lang="en-US" cap="none" sz="1800" b="0" i="1" u="none" baseline="0">
              <a:solidFill>
                <a:srgbClr val="000000"/>
              </a:solidFill>
              <a:latin typeface="Times New Roman"/>
              <a:ea typeface="Times New Roman"/>
              <a:cs typeface="Times New Roman"/>
            </a:rPr>
            <a:t>
</a:t>
          </a:r>
          <a:r>
            <a:rPr lang="en-US" cap="none" sz="1800" b="0" i="1" u="none" baseline="0">
              <a:solidFill>
                <a:srgbClr val="000000"/>
              </a:solidFill>
              <a:latin typeface="Times New Roman"/>
              <a:ea typeface="Times New Roman"/>
              <a:cs typeface="Times New Roman"/>
            </a:rPr>
            <a:t>к решению</a:t>
          </a:r>
          <a:r>
            <a:rPr lang="en-US" cap="none" sz="1800" b="0" i="1" u="none" baseline="0">
              <a:solidFill>
                <a:srgbClr val="000000"/>
              </a:solidFill>
              <a:latin typeface="Times New Roman"/>
              <a:ea typeface="Times New Roman"/>
              <a:cs typeface="Times New Roman"/>
            </a:rPr>
            <a:t> Думы Селижаровского
</a:t>
          </a:r>
          <a:r>
            <a:rPr lang="en-US" cap="none" sz="1800" b="0" i="1" u="none" baseline="0">
              <a:solidFill>
                <a:srgbClr val="000000"/>
              </a:solidFill>
              <a:latin typeface="Times New Roman"/>
              <a:ea typeface="Times New Roman"/>
              <a:cs typeface="Times New Roman"/>
            </a:rPr>
            <a:t>муниципального округа</a:t>
          </a:r>
          <a:r>
            <a:rPr lang="en-US" cap="none" sz="1800" b="0" i="1" u="none" baseline="0">
              <a:solidFill>
                <a:srgbClr val="000000"/>
              </a:solidFill>
              <a:latin typeface="Times New Roman"/>
              <a:ea typeface="Times New Roman"/>
              <a:cs typeface="Times New Roman"/>
            </a:rPr>
            <a:t>
</a:t>
          </a:r>
          <a:r>
            <a:rPr lang="en-US" cap="none" sz="1800" b="0" i="1" u="none" baseline="0">
              <a:solidFill>
                <a:srgbClr val="000000"/>
              </a:solidFill>
              <a:latin typeface="Times New Roman"/>
              <a:ea typeface="Times New Roman"/>
              <a:cs typeface="Times New Roman"/>
            </a:rPr>
            <a:t>от  29.02.2024 г.  №  309</a:t>
          </a:r>
          <a:r>
            <a:rPr lang="en-US" cap="none" sz="18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59"/>
  <sheetViews>
    <sheetView tabSelected="1" view="pageBreakPreview" zoomScale="70" zoomScaleNormal="70" zoomScaleSheetLayoutView="70" zoomScalePageLayoutView="0" workbookViewId="0" topLeftCell="A1">
      <selection activeCell="E99" sqref="E99"/>
    </sheetView>
  </sheetViews>
  <sheetFormatPr defaultColWidth="8.875" defaultRowHeight="12.75"/>
  <cols>
    <col min="1" max="1" width="5.25390625" style="12" customWidth="1"/>
    <col min="2" max="2" width="28.25390625" style="12" customWidth="1"/>
    <col min="3" max="3" width="22.125" style="13" customWidth="1"/>
    <col min="4" max="4" width="86.25390625" style="13" customWidth="1"/>
    <col min="5" max="5" width="15.125" style="42" customWidth="1"/>
    <col min="6" max="6" width="16.625" style="42" customWidth="1"/>
    <col min="7" max="7" width="15.875" style="42" customWidth="1"/>
    <col min="8" max="16384" width="8.875" style="2" customWidth="1"/>
  </cols>
  <sheetData>
    <row r="2" spans="4:7" ht="18.75">
      <c r="D2" s="79"/>
      <c r="E2" s="79"/>
      <c r="F2" s="79"/>
      <c r="G2" s="79"/>
    </row>
    <row r="3" spans="4:7" ht="18.75">
      <c r="D3" s="79"/>
      <c r="E3" s="79"/>
      <c r="F3" s="79"/>
      <c r="G3" s="79"/>
    </row>
    <row r="4" spans="4:7" ht="18.75">
      <c r="D4" s="79"/>
      <c r="E4" s="79"/>
      <c r="F4" s="79"/>
      <c r="G4" s="79"/>
    </row>
    <row r="7" spans="2:7" ht="27" customHeight="1">
      <c r="B7" s="80" t="s">
        <v>27</v>
      </c>
      <c r="C7" s="80"/>
      <c r="D7" s="80"/>
      <c r="E7" s="80"/>
      <c r="F7" s="80"/>
      <c r="G7" s="80"/>
    </row>
    <row r="8" spans="2:7" ht="18.75">
      <c r="B8" s="80" t="s">
        <v>23</v>
      </c>
      <c r="C8" s="80"/>
      <c r="D8" s="80"/>
      <c r="E8" s="80"/>
      <c r="F8" s="80"/>
      <c r="G8" s="80"/>
    </row>
    <row r="9" spans="2:7" ht="41.25" customHeight="1">
      <c r="B9" s="80" t="s">
        <v>200</v>
      </c>
      <c r="C9" s="80"/>
      <c r="D9" s="80"/>
      <c r="E9" s="80"/>
      <c r="F9" s="80"/>
      <c r="G9" s="80"/>
    </row>
    <row r="10" spans="2:7" ht="18.75">
      <c r="B10" s="14"/>
      <c r="C10" s="15"/>
      <c r="D10" s="15"/>
      <c r="E10" s="14"/>
      <c r="F10" s="14"/>
      <c r="G10" s="14"/>
    </row>
    <row r="11" spans="1:7" ht="25.5" customHeight="1">
      <c r="A11" s="91" t="s">
        <v>28</v>
      </c>
      <c r="B11" s="92"/>
      <c r="C11" s="97" t="s">
        <v>0</v>
      </c>
      <c r="D11" s="98"/>
      <c r="E11" s="83" t="s">
        <v>64</v>
      </c>
      <c r="F11" s="83"/>
      <c r="G11" s="83"/>
    </row>
    <row r="12" spans="1:7" ht="15" customHeight="1">
      <c r="A12" s="93"/>
      <c r="B12" s="94"/>
      <c r="C12" s="99"/>
      <c r="D12" s="100"/>
      <c r="E12" s="84" t="s">
        <v>184</v>
      </c>
      <c r="F12" s="84" t="s">
        <v>198</v>
      </c>
      <c r="G12" s="84" t="s">
        <v>201</v>
      </c>
    </row>
    <row r="13" spans="1:7" ht="12.75" customHeight="1">
      <c r="A13" s="93"/>
      <c r="B13" s="94"/>
      <c r="C13" s="99"/>
      <c r="D13" s="100"/>
      <c r="E13" s="85"/>
      <c r="F13" s="85"/>
      <c r="G13" s="85"/>
    </row>
    <row r="14" spans="1:7" ht="42" customHeight="1">
      <c r="A14" s="95"/>
      <c r="B14" s="96"/>
      <c r="C14" s="101"/>
      <c r="D14" s="102"/>
      <c r="E14" s="86"/>
      <c r="F14" s="86"/>
      <c r="G14" s="86"/>
    </row>
    <row r="15" spans="1:7" ht="18.75">
      <c r="A15" s="87">
        <v>1</v>
      </c>
      <c r="B15" s="87"/>
      <c r="C15" s="81" t="s">
        <v>29</v>
      </c>
      <c r="D15" s="82"/>
      <c r="E15" s="17">
        <v>3</v>
      </c>
      <c r="F15" s="16" t="s">
        <v>62</v>
      </c>
      <c r="G15" s="16" t="s">
        <v>63</v>
      </c>
    </row>
    <row r="16" spans="1:7" ht="30" customHeight="1">
      <c r="A16" s="18" t="s">
        <v>2</v>
      </c>
      <c r="B16" s="19" t="s">
        <v>30</v>
      </c>
      <c r="C16" s="88" t="s">
        <v>1</v>
      </c>
      <c r="D16" s="89"/>
      <c r="E16" s="20">
        <f>E18+E27+E33+E51+E54+E63+E69+E72+E81+E43+E99</f>
        <v>236305.4</v>
      </c>
      <c r="F16" s="20">
        <f>F18+F27+F33+F51+F54+F63+F69+F72+F81+F43+F99</f>
        <v>246013.99999999997</v>
      </c>
      <c r="G16" s="20">
        <f>G18+G27+G33+G51+G54+G63+G69+G72+G81+G43+G99</f>
        <v>248789.8</v>
      </c>
    </row>
    <row r="17" spans="1:7" ht="29.25" customHeight="1">
      <c r="A17" s="18" t="s">
        <v>2</v>
      </c>
      <c r="B17" s="19" t="s">
        <v>31</v>
      </c>
      <c r="C17" s="88" t="s">
        <v>3</v>
      </c>
      <c r="D17" s="89"/>
      <c r="E17" s="20">
        <f>E18</f>
        <v>162789.2</v>
      </c>
      <c r="F17" s="20">
        <f>F18</f>
        <v>173265.2</v>
      </c>
      <c r="G17" s="20">
        <f>G18</f>
        <v>174980.5</v>
      </c>
    </row>
    <row r="18" spans="1:7" s="3" customFormat="1" ht="27" customHeight="1">
      <c r="A18" s="18" t="s">
        <v>2</v>
      </c>
      <c r="B18" s="19" t="s">
        <v>32</v>
      </c>
      <c r="C18" s="88" t="s">
        <v>4</v>
      </c>
      <c r="D18" s="89"/>
      <c r="E18" s="20">
        <f>SUM(E19:E26)</f>
        <v>162789.2</v>
      </c>
      <c r="F18" s="20">
        <f>SUM(F19:F26)</f>
        <v>173265.2</v>
      </c>
      <c r="G18" s="20">
        <f>SUM(G19:G26)</f>
        <v>174980.5</v>
      </c>
    </row>
    <row r="19" spans="1:7" ht="93.75" customHeight="1">
      <c r="A19" s="4" t="s">
        <v>2</v>
      </c>
      <c r="B19" s="5" t="s">
        <v>33</v>
      </c>
      <c r="C19" s="69" t="s">
        <v>241</v>
      </c>
      <c r="D19" s="70"/>
      <c r="E19" s="21">
        <v>96087</v>
      </c>
      <c r="F19" s="22">
        <v>102504</v>
      </c>
      <c r="G19" s="22">
        <v>105911</v>
      </c>
    </row>
    <row r="20" spans="1:7" ht="106.5" customHeight="1">
      <c r="A20" s="4" t="s">
        <v>2</v>
      </c>
      <c r="B20" s="5" t="s">
        <v>34</v>
      </c>
      <c r="C20" s="69" t="s">
        <v>67</v>
      </c>
      <c r="D20" s="70"/>
      <c r="E20" s="21">
        <v>1343</v>
      </c>
      <c r="F20" s="22">
        <v>1429</v>
      </c>
      <c r="G20" s="22">
        <v>1479</v>
      </c>
    </row>
    <row r="21" spans="1:7" ht="80.25" customHeight="1">
      <c r="A21" s="4" t="s">
        <v>2</v>
      </c>
      <c r="B21" s="5" t="s">
        <v>35</v>
      </c>
      <c r="C21" s="69" t="s">
        <v>242</v>
      </c>
      <c r="D21" s="70"/>
      <c r="E21" s="21">
        <v>569</v>
      </c>
      <c r="F21" s="22">
        <v>605</v>
      </c>
      <c r="G21" s="22">
        <v>626</v>
      </c>
    </row>
    <row r="22" spans="1:7" ht="79.5" customHeight="1" hidden="1">
      <c r="A22" s="4" t="s">
        <v>2</v>
      </c>
      <c r="B22" s="5" t="s">
        <v>36</v>
      </c>
      <c r="C22" s="69" t="s">
        <v>68</v>
      </c>
      <c r="D22" s="90"/>
      <c r="E22" s="21"/>
      <c r="F22" s="21"/>
      <c r="G22" s="21"/>
    </row>
    <row r="23" spans="1:7" ht="79.5" customHeight="1">
      <c r="A23" s="4" t="s">
        <v>2</v>
      </c>
      <c r="B23" s="5" t="s">
        <v>36</v>
      </c>
      <c r="C23" s="69" t="s">
        <v>220</v>
      </c>
      <c r="D23" s="70"/>
      <c r="E23" s="21">
        <v>220.2</v>
      </c>
      <c r="F23" s="21">
        <v>234.2</v>
      </c>
      <c r="G23" s="21">
        <v>242.4</v>
      </c>
    </row>
    <row r="24" spans="1:7" ht="113.25" customHeight="1">
      <c r="A24" s="4" t="s">
        <v>2</v>
      </c>
      <c r="B24" s="5" t="s">
        <v>122</v>
      </c>
      <c r="C24" s="69" t="s">
        <v>243</v>
      </c>
      <c r="D24" s="104"/>
      <c r="E24" s="21">
        <v>41381</v>
      </c>
      <c r="F24" s="21">
        <v>44029</v>
      </c>
      <c r="G24" s="21">
        <v>42028.3</v>
      </c>
    </row>
    <row r="25" spans="1:7" ht="55.5" customHeight="1">
      <c r="A25" s="4" t="s">
        <v>2</v>
      </c>
      <c r="B25" s="5" t="s">
        <v>218</v>
      </c>
      <c r="C25" s="69" t="s">
        <v>244</v>
      </c>
      <c r="D25" s="70"/>
      <c r="E25" s="21">
        <v>6823</v>
      </c>
      <c r="F25" s="21">
        <v>7198</v>
      </c>
      <c r="G25" s="21">
        <v>7687</v>
      </c>
    </row>
    <row r="26" spans="1:7" ht="60.75" customHeight="1">
      <c r="A26" s="4" t="s">
        <v>2</v>
      </c>
      <c r="B26" s="5" t="s">
        <v>219</v>
      </c>
      <c r="C26" s="69" t="s">
        <v>245</v>
      </c>
      <c r="D26" s="70"/>
      <c r="E26" s="21">
        <v>16366</v>
      </c>
      <c r="F26" s="21">
        <v>17266</v>
      </c>
      <c r="G26" s="21">
        <v>17006.8</v>
      </c>
    </row>
    <row r="27" spans="1:7" s="1" customFormat="1" ht="39" customHeight="1">
      <c r="A27" s="23" t="s">
        <v>2</v>
      </c>
      <c r="B27" s="24" t="s">
        <v>61</v>
      </c>
      <c r="C27" s="71" t="s">
        <v>231</v>
      </c>
      <c r="D27" s="72"/>
      <c r="E27" s="25">
        <f>E28</f>
        <v>27244.200000000004</v>
      </c>
      <c r="F27" s="25">
        <f>F28</f>
        <v>28026.1</v>
      </c>
      <c r="G27" s="25">
        <f>G28</f>
        <v>28449.000000000004</v>
      </c>
    </row>
    <row r="28" spans="1:7" s="3" customFormat="1" ht="36.75" customHeight="1">
      <c r="A28" s="23" t="s">
        <v>2</v>
      </c>
      <c r="B28" s="24" t="s">
        <v>37</v>
      </c>
      <c r="C28" s="71" t="s">
        <v>5</v>
      </c>
      <c r="D28" s="72"/>
      <c r="E28" s="25">
        <f>SUM(E29:E32)</f>
        <v>27244.200000000004</v>
      </c>
      <c r="F28" s="25">
        <f>SUM(F29:F32)</f>
        <v>28026.1</v>
      </c>
      <c r="G28" s="25">
        <f>SUM(G29:G32)</f>
        <v>28449.000000000004</v>
      </c>
    </row>
    <row r="29" spans="1:7" ht="94.5" customHeight="1">
      <c r="A29" s="26" t="s">
        <v>2</v>
      </c>
      <c r="B29" s="27" t="s">
        <v>80</v>
      </c>
      <c r="C29" s="105" t="s">
        <v>246</v>
      </c>
      <c r="D29" s="106"/>
      <c r="E29" s="28">
        <v>14209</v>
      </c>
      <c r="F29" s="28">
        <v>14580.8</v>
      </c>
      <c r="G29" s="28">
        <v>14819</v>
      </c>
    </row>
    <row r="30" spans="1:7" ht="111" customHeight="1">
      <c r="A30" s="26" t="s">
        <v>2</v>
      </c>
      <c r="B30" s="27" t="s">
        <v>81</v>
      </c>
      <c r="C30" s="63" t="s">
        <v>247</v>
      </c>
      <c r="D30" s="64"/>
      <c r="E30" s="28">
        <v>67.7</v>
      </c>
      <c r="F30" s="28">
        <v>76.6</v>
      </c>
      <c r="G30" s="28">
        <v>78.7</v>
      </c>
    </row>
    <row r="31" spans="1:7" ht="93" customHeight="1">
      <c r="A31" s="26" t="s">
        <v>2</v>
      </c>
      <c r="B31" s="27" t="s">
        <v>82</v>
      </c>
      <c r="C31" s="105" t="s">
        <v>190</v>
      </c>
      <c r="D31" s="106"/>
      <c r="E31" s="28">
        <v>14733.1</v>
      </c>
      <c r="F31" s="28">
        <v>15181.2</v>
      </c>
      <c r="G31" s="28">
        <v>15434.1</v>
      </c>
    </row>
    <row r="32" spans="1:7" ht="95.25" customHeight="1">
      <c r="A32" s="26" t="s">
        <v>2</v>
      </c>
      <c r="B32" s="27" t="s">
        <v>83</v>
      </c>
      <c r="C32" s="105" t="s">
        <v>191</v>
      </c>
      <c r="D32" s="106"/>
      <c r="E32" s="28">
        <v>-1765.6</v>
      </c>
      <c r="F32" s="28">
        <v>-1812.5</v>
      </c>
      <c r="G32" s="28">
        <v>-1882.8</v>
      </c>
    </row>
    <row r="33" spans="1:7" s="1" customFormat="1" ht="24" customHeight="1">
      <c r="A33" s="23" t="s">
        <v>2</v>
      </c>
      <c r="B33" s="24" t="s">
        <v>40</v>
      </c>
      <c r="C33" s="71" t="s">
        <v>6</v>
      </c>
      <c r="D33" s="72"/>
      <c r="E33" s="25">
        <f>E34+E39+E41+E37</f>
        <v>10993.8</v>
      </c>
      <c r="F33" s="25">
        <f>F34+F39+F41+F37</f>
        <v>11088.8</v>
      </c>
      <c r="G33" s="25">
        <f>G34+G39+G41+G37</f>
        <v>11191.099999999999</v>
      </c>
    </row>
    <row r="34" spans="1:7" s="3" customFormat="1" ht="39.75" customHeight="1">
      <c r="A34" s="23" t="s">
        <v>2</v>
      </c>
      <c r="B34" s="24" t="s">
        <v>160</v>
      </c>
      <c r="C34" s="71" t="s">
        <v>240</v>
      </c>
      <c r="D34" s="72"/>
      <c r="E34" s="25">
        <f>E35+E36</f>
        <v>8599.8</v>
      </c>
      <c r="F34" s="25">
        <f>F35+F36</f>
        <v>8578.8</v>
      </c>
      <c r="G34" s="25">
        <f>G35+G36</f>
        <v>8581.099999999999</v>
      </c>
    </row>
    <row r="35" spans="1:7" ht="52.5" customHeight="1">
      <c r="A35" s="26" t="s">
        <v>2</v>
      </c>
      <c r="B35" s="27" t="s">
        <v>161</v>
      </c>
      <c r="C35" s="67" t="s">
        <v>163</v>
      </c>
      <c r="D35" s="68"/>
      <c r="E35" s="28">
        <v>6129.8</v>
      </c>
      <c r="F35" s="29">
        <v>6114</v>
      </c>
      <c r="G35" s="29">
        <v>6114.9</v>
      </c>
    </row>
    <row r="36" spans="1:7" ht="48.75" customHeight="1">
      <c r="A36" s="26" t="s">
        <v>162</v>
      </c>
      <c r="B36" s="27"/>
      <c r="C36" s="67" t="s">
        <v>164</v>
      </c>
      <c r="D36" s="73"/>
      <c r="E36" s="28">
        <v>2470</v>
      </c>
      <c r="F36" s="29">
        <v>2464.8</v>
      </c>
      <c r="G36" s="29">
        <v>2466.2</v>
      </c>
    </row>
    <row r="37" spans="1:7" ht="28.5" customHeight="1" hidden="1">
      <c r="A37" s="26" t="s">
        <v>2</v>
      </c>
      <c r="B37" s="24" t="s">
        <v>168</v>
      </c>
      <c r="C37" s="71" t="s">
        <v>167</v>
      </c>
      <c r="D37" s="107"/>
      <c r="E37" s="25">
        <f>E38</f>
        <v>0</v>
      </c>
      <c r="F37" s="30">
        <f>F38</f>
        <v>0</v>
      </c>
      <c r="G37" s="30">
        <f>G38</f>
        <v>0</v>
      </c>
    </row>
    <row r="38" spans="1:7" ht="26.25" customHeight="1" hidden="1">
      <c r="A38" s="26" t="s">
        <v>2</v>
      </c>
      <c r="B38" s="27" t="s">
        <v>166</v>
      </c>
      <c r="C38" s="67" t="s">
        <v>167</v>
      </c>
      <c r="D38" s="104"/>
      <c r="E38" s="28"/>
      <c r="F38" s="29"/>
      <c r="G38" s="29"/>
    </row>
    <row r="39" spans="1:7" s="3" customFormat="1" ht="21.75" customHeight="1">
      <c r="A39" s="23" t="s">
        <v>2</v>
      </c>
      <c r="B39" s="24" t="s">
        <v>41</v>
      </c>
      <c r="C39" s="71" t="s">
        <v>7</v>
      </c>
      <c r="D39" s="72"/>
      <c r="E39" s="25">
        <f>E40</f>
        <v>10</v>
      </c>
      <c r="F39" s="30">
        <f>F40</f>
        <v>10</v>
      </c>
      <c r="G39" s="30">
        <f>G40</f>
        <v>10</v>
      </c>
    </row>
    <row r="40" spans="1:7" ht="17.25" customHeight="1">
      <c r="A40" s="26" t="s">
        <v>2</v>
      </c>
      <c r="B40" s="27" t="s">
        <v>42</v>
      </c>
      <c r="C40" s="67" t="s">
        <v>7</v>
      </c>
      <c r="D40" s="68"/>
      <c r="E40" s="28">
        <v>10</v>
      </c>
      <c r="F40" s="29">
        <v>10</v>
      </c>
      <c r="G40" s="29">
        <v>10</v>
      </c>
    </row>
    <row r="41" spans="1:7" s="3" customFormat="1" ht="26.25" customHeight="1">
      <c r="A41" s="23" t="s">
        <v>2</v>
      </c>
      <c r="B41" s="24" t="s">
        <v>43</v>
      </c>
      <c r="C41" s="71" t="s">
        <v>8</v>
      </c>
      <c r="D41" s="72"/>
      <c r="E41" s="25">
        <f>E42</f>
        <v>2384</v>
      </c>
      <c r="F41" s="25">
        <f>F42</f>
        <v>2500</v>
      </c>
      <c r="G41" s="25">
        <f>G42</f>
        <v>2600</v>
      </c>
    </row>
    <row r="42" spans="1:7" ht="43.5" customHeight="1">
      <c r="A42" s="26" t="s">
        <v>2</v>
      </c>
      <c r="B42" s="27" t="s">
        <v>91</v>
      </c>
      <c r="C42" s="67" t="s">
        <v>90</v>
      </c>
      <c r="D42" s="68"/>
      <c r="E42" s="28">
        <v>2384</v>
      </c>
      <c r="F42" s="29">
        <v>2500</v>
      </c>
      <c r="G42" s="29">
        <v>2600</v>
      </c>
    </row>
    <row r="43" spans="1:7" s="6" customFormat="1" ht="27" customHeight="1">
      <c r="A43" s="23" t="s">
        <v>2</v>
      </c>
      <c r="B43" s="24" t="s">
        <v>85</v>
      </c>
      <c r="C43" s="71" t="s">
        <v>84</v>
      </c>
      <c r="D43" s="73"/>
      <c r="E43" s="25">
        <f>E44+E46</f>
        <v>23588</v>
      </c>
      <c r="F43" s="30">
        <f>F44+F46</f>
        <v>23819</v>
      </c>
      <c r="G43" s="30">
        <f>G44+G46</f>
        <v>24055</v>
      </c>
    </row>
    <row r="44" spans="1:7" s="6" customFormat="1" ht="27" customHeight="1">
      <c r="A44" s="23" t="s">
        <v>2</v>
      </c>
      <c r="B44" s="24" t="s">
        <v>88</v>
      </c>
      <c r="C44" s="71" t="s">
        <v>86</v>
      </c>
      <c r="D44" s="73"/>
      <c r="E44" s="25">
        <f>E45</f>
        <v>4633</v>
      </c>
      <c r="F44" s="30">
        <f>F45</f>
        <v>4654</v>
      </c>
      <c r="G44" s="30">
        <f>G45</f>
        <v>4676</v>
      </c>
    </row>
    <row r="45" spans="1:7" s="6" customFormat="1" ht="39.75" customHeight="1">
      <c r="A45" s="26" t="s">
        <v>2</v>
      </c>
      <c r="B45" s="27" t="s">
        <v>93</v>
      </c>
      <c r="C45" s="67" t="s">
        <v>92</v>
      </c>
      <c r="D45" s="73"/>
      <c r="E45" s="28">
        <v>4633</v>
      </c>
      <c r="F45" s="29">
        <v>4654</v>
      </c>
      <c r="G45" s="29">
        <v>4676</v>
      </c>
    </row>
    <row r="46" spans="1:7" s="6" customFormat="1" ht="27" customHeight="1">
      <c r="A46" s="23" t="s">
        <v>2</v>
      </c>
      <c r="B46" s="24" t="s">
        <v>87</v>
      </c>
      <c r="C46" s="71" t="s">
        <v>89</v>
      </c>
      <c r="D46" s="73"/>
      <c r="E46" s="25">
        <f>E48+E50</f>
        <v>18955</v>
      </c>
      <c r="F46" s="30">
        <f>F48+F50</f>
        <v>19165</v>
      </c>
      <c r="G46" s="30">
        <f>G48+G50</f>
        <v>19379</v>
      </c>
    </row>
    <row r="47" spans="1:7" s="6" customFormat="1" ht="27" customHeight="1">
      <c r="A47" s="23" t="s">
        <v>2</v>
      </c>
      <c r="B47" s="24" t="s">
        <v>226</v>
      </c>
      <c r="C47" s="71" t="s">
        <v>227</v>
      </c>
      <c r="D47" s="72"/>
      <c r="E47" s="25">
        <f>E48</f>
        <v>10146</v>
      </c>
      <c r="F47" s="25">
        <f>F48</f>
        <v>10339</v>
      </c>
      <c r="G47" s="25">
        <f>G48</f>
        <v>10535</v>
      </c>
    </row>
    <row r="48" spans="1:7" s="6" customFormat="1" ht="39.75" customHeight="1">
      <c r="A48" s="26" t="s">
        <v>2</v>
      </c>
      <c r="B48" s="27" t="s">
        <v>96</v>
      </c>
      <c r="C48" s="67" t="s">
        <v>94</v>
      </c>
      <c r="D48" s="73"/>
      <c r="E48" s="28">
        <v>10146</v>
      </c>
      <c r="F48" s="29">
        <v>10339</v>
      </c>
      <c r="G48" s="29">
        <v>10535</v>
      </c>
    </row>
    <row r="49" spans="1:7" s="58" customFormat="1" ht="39.75" customHeight="1">
      <c r="A49" s="23" t="s">
        <v>2</v>
      </c>
      <c r="B49" s="24" t="s">
        <v>228</v>
      </c>
      <c r="C49" s="71" t="s">
        <v>229</v>
      </c>
      <c r="D49" s="72"/>
      <c r="E49" s="25">
        <f>E50</f>
        <v>8809</v>
      </c>
      <c r="F49" s="25">
        <f>F50</f>
        <v>8826</v>
      </c>
      <c r="G49" s="25">
        <f>G50</f>
        <v>8844</v>
      </c>
    </row>
    <row r="50" spans="1:7" s="6" customFormat="1" ht="40.5" customHeight="1">
      <c r="A50" s="26" t="s">
        <v>2</v>
      </c>
      <c r="B50" s="27" t="s">
        <v>97</v>
      </c>
      <c r="C50" s="67" t="s">
        <v>95</v>
      </c>
      <c r="D50" s="73"/>
      <c r="E50" s="28">
        <v>8809</v>
      </c>
      <c r="F50" s="29">
        <v>8826</v>
      </c>
      <c r="G50" s="29">
        <v>8844</v>
      </c>
    </row>
    <row r="51" spans="1:7" s="1" customFormat="1" ht="24" customHeight="1">
      <c r="A51" s="23" t="s">
        <v>2</v>
      </c>
      <c r="B51" s="24" t="s">
        <v>44</v>
      </c>
      <c r="C51" s="71" t="s">
        <v>9</v>
      </c>
      <c r="D51" s="72"/>
      <c r="E51" s="25">
        <f aca="true" t="shared" si="0" ref="E51:G52">E52</f>
        <v>1002</v>
      </c>
      <c r="F51" s="25">
        <f t="shared" si="0"/>
        <v>1002</v>
      </c>
      <c r="G51" s="25">
        <f t="shared" si="0"/>
        <v>1002</v>
      </c>
    </row>
    <row r="52" spans="1:7" ht="51.75" customHeight="1">
      <c r="A52" s="26" t="s">
        <v>2</v>
      </c>
      <c r="B52" s="27" t="s">
        <v>45</v>
      </c>
      <c r="C52" s="67" t="s">
        <v>10</v>
      </c>
      <c r="D52" s="68"/>
      <c r="E52" s="28">
        <f t="shared" si="0"/>
        <v>1002</v>
      </c>
      <c r="F52" s="28">
        <f t="shared" si="0"/>
        <v>1002</v>
      </c>
      <c r="G52" s="28">
        <f t="shared" si="0"/>
        <v>1002</v>
      </c>
    </row>
    <row r="53" spans="1:7" ht="42.75" customHeight="1">
      <c r="A53" s="26" t="s">
        <v>2</v>
      </c>
      <c r="B53" s="27" t="s">
        <v>46</v>
      </c>
      <c r="C53" s="63" t="s">
        <v>69</v>
      </c>
      <c r="D53" s="64"/>
      <c r="E53" s="28">
        <v>1002</v>
      </c>
      <c r="F53" s="28">
        <v>1002</v>
      </c>
      <c r="G53" s="28">
        <v>1002</v>
      </c>
    </row>
    <row r="54" spans="1:7" s="1" customFormat="1" ht="44.25" customHeight="1">
      <c r="A54" s="23" t="s">
        <v>2</v>
      </c>
      <c r="B54" s="24" t="s">
        <v>47</v>
      </c>
      <c r="C54" s="71" t="s">
        <v>11</v>
      </c>
      <c r="D54" s="72"/>
      <c r="E54" s="25">
        <f>SUM(E55,E61,E62)</f>
        <v>4438.399999999999</v>
      </c>
      <c r="F54" s="25">
        <f>SUM(F55,F61,F62)</f>
        <v>4315.299999999999</v>
      </c>
      <c r="G54" s="25">
        <f>SUM(G55,G61,G62)</f>
        <v>4315.299999999999</v>
      </c>
    </row>
    <row r="55" spans="1:7" ht="78.75" customHeight="1">
      <c r="A55" s="26" t="s">
        <v>2</v>
      </c>
      <c r="B55" s="24" t="s">
        <v>48</v>
      </c>
      <c r="C55" s="103" t="s">
        <v>12</v>
      </c>
      <c r="D55" s="72"/>
      <c r="E55" s="25">
        <f>SUM(E57:E60)</f>
        <v>4298.599999999999</v>
      </c>
      <c r="F55" s="25">
        <f>SUM(F57:F60)</f>
        <v>4175.5</v>
      </c>
      <c r="G55" s="25">
        <f>SUM(G57:G60)</f>
        <v>4175.5</v>
      </c>
    </row>
    <row r="56" spans="1:7" ht="57" customHeight="1" hidden="1">
      <c r="A56" s="26"/>
      <c r="B56" s="27"/>
      <c r="C56" s="67"/>
      <c r="D56" s="68"/>
      <c r="E56" s="28"/>
      <c r="F56" s="28"/>
      <c r="G56" s="28"/>
    </row>
    <row r="57" spans="1:7" s="6" customFormat="1" ht="62.25" customHeight="1">
      <c r="A57" s="26" t="s">
        <v>2</v>
      </c>
      <c r="B57" s="27" t="s">
        <v>101</v>
      </c>
      <c r="C57" s="63" t="s">
        <v>100</v>
      </c>
      <c r="D57" s="64"/>
      <c r="E57" s="28">
        <v>3120.6</v>
      </c>
      <c r="F57" s="28">
        <v>3120.6</v>
      </c>
      <c r="G57" s="28">
        <v>3120.6</v>
      </c>
    </row>
    <row r="58" spans="1:7" s="6" customFormat="1" ht="63" customHeight="1">
      <c r="A58" s="26" t="s">
        <v>2</v>
      </c>
      <c r="B58" s="31" t="s">
        <v>103</v>
      </c>
      <c r="C58" s="63" t="s">
        <v>102</v>
      </c>
      <c r="D58" s="73"/>
      <c r="E58" s="28">
        <v>157.7</v>
      </c>
      <c r="F58" s="28">
        <v>34.6</v>
      </c>
      <c r="G58" s="28">
        <v>34.6</v>
      </c>
    </row>
    <row r="59" spans="1:7" ht="72.75" customHeight="1" hidden="1">
      <c r="A59" s="26" t="s">
        <v>2</v>
      </c>
      <c r="B59" s="27" t="s">
        <v>105</v>
      </c>
      <c r="C59" s="63" t="s">
        <v>104</v>
      </c>
      <c r="D59" s="68"/>
      <c r="E59" s="28"/>
      <c r="F59" s="28"/>
      <c r="G59" s="28"/>
    </row>
    <row r="60" spans="1:7" ht="45" customHeight="1">
      <c r="A60" s="26" t="s">
        <v>2</v>
      </c>
      <c r="B60" s="27" t="s">
        <v>106</v>
      </c>
      <c r="C60" s="63" t="s">
        <v>107</v>
      </c>
      <c r="D60" s="68"/>
      <c r="E60" s="28">
        <v>1020.3</v>
      </c>
      <c r="F60" s="28">
        <v>1020.3</v>
      </c>
      <c r="G60" s="28">
        <v>1020.3</v>
      </c>
    </row>
    <row r="61" spans="1:7" ht="60" customHeight="1">
      <c r="A61" s="26" t="s">
        <v>2</v>
      </c>
      <c r="B61" s="27" t="s">
        <v>109</v>
      </c>
      <c r="C61" s="67" t="s">
        <v>108</v>
      </c>
      <c r="D61" s="68"/>
      <c r="E61" s="28">
        <v>104.9</v>
      </c>
      <c r="F61" s="29">
        <v>104.9</v>
      </c>
      <c r="G61" s="29">
        <v>104.9</v>
      </c>
    </row>
    <row r="62" spans="1:7" ht="80.25" customHeight="1">
      <c r="A62" s="26" t="s">
        <v>2</v>
      </c>
      <c r="B62" s="27" t="s">
        <v>224</v>
      </c>
      <c r="C62" s="63" t="s">
        <v>223</v>
      </c>
      <c r="D62" s="64"/>
      <c r="E62" s="28">
        <v>34.9</v>
      </c>
      <c r="F62" s="29">
        <v>34.9</v>
      </c>
      <c r="G62" s="29">
        <v>34.9</v>
      </c>
    </row>
    <row r="63" spans="1:7" s="7" customFormat="1" ht="24" customHeight="1">
      <c r="A63" s="23" t="s">
        <v>2</v>
      </c>
      <c r="B63" s="24" t="s">
        <v>49</v>
      </c>
      <c r="C63" s="71" t="s">
        <v>13</v>
      </c>
      <c r="D63" s="72"/>
      <c r="E63" s="25">
        <f>E64</f>
        <v>20.900000000000002</v>
      </c>
      <c r="F63" s="25">
        <f>F64</f>
        <v>20.900000000000002</v>
      </c>
      <c r="G63" s="25">
        <f>G64</f>
        <v>20.900000000000002</v>
      </c>
    </row>
    <row r="64" spans="1:7" s="58" customFormat="1" ht="17.25" customHeight="1">
      <c r="A64" s="23" t="s">
        <v>2</v>
      </c>
      <c r="B64" s="24" t="s">
        <v>50</v>
      </c>
      <c r="C64" s="71" t="s">
        <v>14</v>
      </c>
      <c r="D64" s="72"/>
      <c r="E64" s="25">
        <f>SUM(E65:E67)</f>
        <v>20.900000000000002</v>
      </c>
      <c r="F64" s="25">
        <f>SUM(F65:F67)</f>
        <v>20.900000000000002</v>
      </c>
      <c r="G64" s="25">
        <f>SUM(G65:G67)</f>
        <v>20.900000000000002</v>
      </c>
    </row>
    <row r="65" spans="1:7" s="6" customFormat="1" ht="24" customHeight="1">
      <c r="A65" s="26" t="s">
        <v>2</v>
      </c>
      <c r="B65" s="27" t="s">
        <v>51</v>
      </c>
      <c r="C65" s="67" t="s">
        <v>237</v>
      </c>
      <c r="D65" s="68"/>
      <c r="E65" s="28">
        <v>12.8</v>
      </c>
      <c r="F65" s="28">
        <v>12.8</v>
      </c>
      <c r="G65" s="28">
        <v>12.8</v>
      </c>
    </row>
    <row r="66" spans="1:7" s="6" customFormat="1" ht="19.5" customHeight="1">
      <c r="A66" s="26" t="s">
        <v>2</v>
      </c>
      <c r="B66" s="27" t="s">
        <v>52</v>
      </c>
      <c r="C66" s="67" t="s">
        <v>238</v>
      </c>
      <c r="D66" s="68"/>
      <c r="E66" s="28">
        <v>3.3</v>
      </c>
      <c r="F66" s="28">
        <v>3.3</v>
      </c>
      <c r="G66" s="28">
        <v>3.3</v>
      </c>
    </row>
    <row r="67" spans="1:7" s="6" customFormat="1" ht="19.5" customHeight="1">
      <c r="A67" s="26" t="s">
        <v>2</v>
      </c>
      <c r="B67" s="27" t="s">
        <v>53</v>
      </c>
      <c r="C67" s="67" t="s">
        <v>239</v>
      </c>
      <c r="D67" s="68"/>
      <c r="E67" s="28">
        <f>E68</f>
        <v>4.8</v>
      </c>
      <c r="F67" s="28">
        <f>F68</f>
        <v>4.8</v>
      </c>
      <c r="G67" s="28">
        <f>G68</f>
        <v>4.8</v>
      </c>
    </row>
    <row r="68" spans="1:7" s="6" customFormat="1" ht="19.5" customHeight="1">
      <c r="A68" s="26" t="s">
        <v>2</v>
      </c>
      <c r="B68" s="27" t="s">
        <v>235</v>
      </c>
      <c r="C68" s="67" t="s">
        <v>236</v>
      </c>
      <c r="D68" s="68"/>
      <c r="E68" s="28">
        <v>4.8</v>
      </c>
      <c r="F68" s="28">
        <v>4.8</v>
      </c>
      <c r="G68" s="28">
        <v>4.8</v>
      </c>
    </row>
    <row r="69" spans="1:7" s="7" customFormat="1" ht="47.25" customHeight="1">
      <c r="A69" s="23" t="s">
        <v>2</v>
      </c>
      <c r="B69" s="24" t="s">
        <v>54</v>
      </c>
      <c r="C69" s="71" t="s">
        <v>15</v>
      </c>
      <c r="D69" s="72"/>
      <c r="E69" s="25">
        <f aca="true" t="shared" si="1" ref="E69:G70">E70</f>
        <v>3387.2</v>
      </c>
      <c r="F69" s="25">
        <f t="shared" si="1"/>
        <v>3392.4</v>
      </c>
      <c r="G69" s="25">
        <f t="shared" si="1"/>
        <v>3393.4</v>
      </c>
    </row>
    <row r="70" spans="1:7" s="6" customFormat="1" ht="23.25" customHeight="1">
      <c r="A70" s="26" t="s">
        <v>2</v>
      </c>
      <c r="B70" s="27" t="s">
        <v>55</v>
      </c>
      <c r="C70" s="67" t="s">
        <v>25</v>
      </c>
      <c r="D70" s="68"/>
      <c r="E70" s="28">
        <f t="shared" si="1"/>
        <v>3387.2</v>
      </c>
      <c r="F70" s="28">
        <f t="shared" si="1"/>
        <v>3392.4</v>
      </c>
      <c r="G70" s="28">
        <f t="shared" si="1"/>
        <v>3393.4</v>
      </c>
    </row>
    <row r="71" spans="1:7" s="6" customFormat="1" ht="42" customHeight="1">
      <c r="A71" s="26" t="s">
        <v>2</v>
      </c>
      <c r="B71" s="27" t="s">
        <v>98</v>
      </c>
      <c r="C71" s="67" t="s">
        <v>99</v>
      </c>
      <c r="D71" s="68"/>
      <c r="E71" s="28">
        <v>3387.2</v>
      </c>
      <c r="F71" s="28">
        <v>3392.4</v>
      </c>
      <c r="G71" s="28">
        <v>3393.4</v>
      </c>
    </row>
    <row r="72" spans="1:7" s="3" customFormat="1" ht="24.75" customHeight="1">
      <c r="A72" s="23" t="s">
        <v>2</v>
      </c>
      <c r="B72" s="24" t="s">
        <v>56</v>
      </c>
      <c r="C72" s="71" t="s">
        <v>16</v>
      </c>
      <c r="D72" s="72"/>
      <c r="E72" s="25">
        <f>SUM(E75,E80)</f>
        <v>501.4</v>
      </c>
      <c r="F72" s="25">
        <f>SUM(F75,F80)</f>
        <v>171.4</v>
      </c>
      <c r="G72" s="25">
        <f>SUM(G75,G80)</f>
        <v>522.2</v>
      </c>
    </row>
    <row r="73" spans="1:7" ht="77.25" customHeight="1" hidden="1">
      <c r="A73" s="26" t="s">
        <v>2</v>
      </c>
      <c r="B73" s="27" t="s">
        <v>57</v>
      </c>
      <c r="C73" s="63" t="s">
        <v>20</v>
      </c>
      <c r="D73" s="68"/>
      <c r="E73" s="28">
        <f>E74</f>
        <v>0</v>
      </c>
      <c r="F73" s="29">
        <f>F74</f>
        <v>0</v>
      </c>
      <c r="G73" s="29">
        <v>0</v>
      </c>
    </row>
    <row r="74" spans="1:7" ht="75" customHeight="1" hidden="1">
      <c r="A74" s="26" t="s">
        <v>2</v>
      </c>
      <c r="B74" s="27" t="s">
        <v>58</v>
      </c>
      <c r="C74" s="63" t="s">
        <v>26</v>
      </c>
      <c r="D74" s="64"/>
      <c r="E74" s="28">
        <v>0</v>
      </c>
      <c r="F74" s="29">
        <v>0</v>
      </c>
      <c r="G74" s="29">
        <v>0</v>
      </c>
    </row>
    <row r="75" spans="1:7" ht="46.5" customHeight="1">
      <c r="A75" s="26" t="s">
        <v>2</v>
      </c>
      <c r="B75" s="27" t="s">
        <v>59</v>
      </c>
      <c r="C75" s="67" t="s">
        <v>192</v>
      </c>
      <c r="D75" s="68"/>
      <c r="E75" s="28">
        <f>E76+E78</f>
        <v>121.4</v>
      </c>
      <c r="F75" s="28">
        <f>F76+F78</f>
        <v>121.4</v>
      </c>
      <c r="G75" s="28">
        <f>G76+G78</f>
        <v>121.4</v>
      </c>
    </row>
    <row r="76" spans="1:7" ht="42" customHeight="1">
      <c r="A76" s="26" t="s">
        <v>2</v>
      </c>
      <c r="B76" s="31" t="s">
        <v>111</v>
      </c>
      <c r="C76" s="67" t="s">
        <v>110</v>
      </c>
      <c r="D76" s="68"/>
      <c r="E76" s="21">
        <v>92.8</v>
      </c>
      <c r="F76" s="28">
        <v>92.8</v>
      </c>
      <c r="G76" s="28">
        <v>92.8</v>
      </c>
    </row>
    <row r="77" spans="1:7" ht="43.5" customHeight="1" hidden="1">
      <c r="A77" s="26"/>
      <c r="B77" s="27"/>
      <c r="C77" s="67"/>
      <c r="D77" s="68"/>
      <c r="E77" s="28"/>
      <c r="F77" s="29"/>
      <c r="G77" s="29"/>
    </row>
    <row r="78" spans="1:7" ht="78" customHeight="1">
      <c r="A78" s="26" t="s">
        <v>2</v>
      </c>
      <c r="B78" s="27" t="s">
        <v>112</v>
      </c>
      <c r="C78" s="63" t="s">
        <v>113</v>
      </c>
      <c r="D78" s="64"/>
      <c r="E78" s="28">
        <v>28.6</v>
      </c>
      <c r="F78" s="29">
        <v>28.6</v>
      </c>
      <c r="G78" s="29">
        <v>28.6</v>
      </c>
    </row>
    <row r="79" spans="1:7" ht="59.25" customHeight="1" hidden="1">
      <c r="A79" s="32"/>
      <c r="B79" s="33"/>
      <c r="C79" s="63"/>
      <c r="D79" s="64"/>
      <c r="E79" s="28"/>
      <c r="F79" s="28"/>
      <c r="G79" s="28"/>
    </row>
    <row r="80" spans="1:7" s="55" customFormat="1" ht="39" customHeight="1">
      <c r="A80" s="56" t="s">
        <v>2</v>
      </c>
      <c r="B80" s="57" t="s">
        <v>115</v>
      </c>
      <c r="C80" s="76" t="s">
        <v>114</v>
      </c>
      <c r="D80" s="77"/>
      <c r="E80" s="21">
        <v>380</v>
      </c>
      <c r="F80" s="22">
        <v>50</v>
      </c>
      <c r="G80" s="22">
        <v>400.8</v>
      </c>
    </row>
    <row r="81" spans="1:7" s="1" customFormat="1" ht="24.75" customHeight="1">
      <c r="A81" s="23" t="s">
        <v>2</v>
      </c>
      <c r="B81" s="24" t="s">
        <v>60</v>
      </c>
      <c r="C81" s="71" t="s">
        <v>17</v>
      </c>
      <c r="D81" s="72"/>
      <c r="E81" s="25">
        <f>SUM(E82:E97)</f>
        <v>1011.3</v>
      </c>
      <c r="F81" s="25">
        <f>SUM(F82:F97)</f>
        <v>912.9000000000001</v>
      </c>
      <c r="G81" s="25">
        <f>SUM(G82:G97)</f>
        <v>860.4000000000001</v>
      </c>
    </row>
    <row r="82" spans="1:7" s="1" customFormat="1" ht="78.75" customHeight="1">
      <c r="A82" s="26" t="s">
        <v>2</v>
      </c>
      <c r="B82" s="27" t="s">
        <v>74</v>
      </c>
      <c r="C82" s="65" t="s">
        <v>282</v>
      </c>
      <c r="D82" s="66"/>
      <c r="E82" s="28">
        <v>9.2</v>
      </c>
      <c r="F82" s="29">
        <v>9.1</v>
      </c>
      <c r="G82" s="29">
        <v>9</v>
      </c>
    </row>
    <row r="83" spans="1:7" ht="93.75" customHeight="1">
      <c r="A83" s="26" t="s">
        <v>2</v>
      </c>
      <c r="B83" s="27" t="s">
        <v>75</v>
      </c>
      <c r="C83" s="63" t="s">
        <v>185</v>
      </c>
      <c r="D83" s="64"/>
      <c r="E83" s="28">
        <v>53</v>
      </c>
      <c r="F83" s="29">
        <v>53.7</v>
      </c>
      <c r="G83" s="29">
        <v>53</v>
      </c>
    </row>
    <row r="84" spans="1:7" ht="73.5" customHeight="1">
      <c r="A84" s="26" t="s">
        <v>2</v>
      </c>
      <c r="B84" s="34" t="s">
        <v>204</v>
      </c>
      <c r="C84" s="63" t="s">
        <v>186</v>
      </c>
      <c r="D84" s="64"/>
      <c r="E84" s="28">
        <v>88</v>
      </c>
      <c r="F84" s="29">
        <v>88.5</v>
      </c>
      <c r="G84" s="29">
        <v>88</v>
      </c>
    </row>
    <row r="85" spans="1:7" ht="72" customHeight="1">
      <c r="A85" s="26" t="s">
        <v>2</v>
      </c>
      <c r="B85" s="34" t="s">
        <v>199</v>
      </c>
      <c r="C85" s="63" t="s">
        <v>248</v>
      </c>
      <c r="D85" s="64"/>
      <c r="E85" s="28">
        <v>59.6</v>
      </c>
      <c r="F85" s="29">
        <v>59.6</v>
      </c>
      <c r="G85" s="29">
        <v>59.6</v>
      </c>
    </row>
    <row r="86" spans="1:7" s="47" customFormat="1" ht="77.25" customHeight="1" hidden="1">
      <c r="A86" s="43" t="s">
        <v>2</v>
      </c>
      <c r="B86" s="44" t="s">
        <v>203</v>
      </c>
      <c r="C86" s="74" t="s">
        <v>187</v>
      </c>
      <c r="D86" s="78"/>
      <c r="E86" s="45"/>
      <c r="F86" s="46"/>
      <c r="G86" s="46"/>
    </row>
    <row r="87" spans="1:7" s="47" customFormat="1" ht="78" customHeight="1" hidden="1">
      <c r="A87" s="43" t="s">
        <v>2</v>
      </c>
      <c r="B87" s="44" t="s">
        <v>116</v>
      </c>
      <c r="C87" s="74" t="s">
        <v>117</v>
      </c>
      <c r="D87" s="75"/>
      <c r="E87" s="45"/>
      <c r="F87" s="46"/>
      <c r="G87" s="46"/>
    </row>
    <row r="88" spans="1:7" ht="72.75" customHeight="1">
      <c r="A88" s="26" t="s">
        <v>2</v>
      </c>
      <c r="B88" s="34" t="s">
        <v>202</v>
      </c>
      <c r="C88" s="63" t="s">
        <v>249</v>
      </c>
      <c r="D88" s="64"/>
      <c r="E88" s="28">
        <v>102</v>
      </c>
      <c r="F88" s="29">
        <v>102</v>
      </c>
      <c r="G88" s="29">
        <v>102</v>
      </c>
    </row>
    <row r="89" spans="1:7" ht="120" customHeight="1">
      <c r="A89" s="26" t="s">
        <v>2</v>
      </c>
      <c r="B89" s="34" t="s">
        <v>76</v>
      </c>
      <c r="C89" s="63" t="s">
        <v>250</v>
      </c>
      <c r="D89" s="64"/>
      <c r="E89" s="28">
        <v>1.9</v>
      </c>
      <c r="F89" s="29">
        <v>1.9</v>
      </c>
      <c r="G89" s="29">
        <v>1.9</v>
      </c>
    </row>
    <row r="90" spans="1:7" ht="73.5" customHeight="1">
      <c r="A90" s="26" t="s">
        <v>2</v>
      </c>
      <c r="B90" s="34" t="s">
        <v>77</v>
      </c>
      <c r="C90" s="63" t="s">
        <v>251</v>
      </c>
      <c r="D90" s="64"/>
      <c r="E90" s="28">
        <v>3.3</v>
      </c>
      <c r="F90" s="29">
        <v>3.3</v>
      </c>
      <c r="G90" s="29">
        <v>3.3</v>
      </c>
    </row>
    <row r="91" spans="1:7" s="6" customFormat="1" ht="79.5" customHeight="1">
      <c r="A91" s="26" t="s">
        <v>2</v>
      </c>
      <c r="B91" s="34" t="s">
        <v>78</v>
      </c>
      <c r="C91" s="63" t="s">
        <v>252</v>
      </c>
      <c r="D91" s="64"/>
      <c r="E91" s="28">
        <v>90.8</v>
      </c>
      <c r="F91" s="29">
        <v>90.8</v>
      </c>
      <c r="G91" s="29">
        <v>90.8</v>
      </c>
    </row>
    <row r="92" spans="1:7" s="6" customFormat="1" ht="77.25" customHeight="1">
      <c r="A92" s="26" t="s">
        <v>2</v>
      </c>
      <c r="B92" s="34" t="s">
        <v>79</v>
      </c>
      <c r="C92" s="63" t="s">
        <v>253</v>
      </c>
      <c r="D92" s="64"/>
      <c r="E92" s="28">
        <v>123</v>
      </c>
      <c r="F92" s="29">
        <v>123.2</v>
      </c>
      <c r="G92" s="29">
        <v>123</v>
      </c>
    </row>
    <row r="93" spans="1:7" s="6" customFormat="1" ht="43.5" customHeight="1">
      <c r="A93" s="26" t="s">
        <v>2</v>
      </c>
      <c r="B93" s="34" t="s">
        <v>120</v>
      </c>
      <c r="C93" s="63" t="s">
        <v>121</v>
      </c>
      <c r="D93" s="73"/>
      <c r="E93" s="28">
        <v>5</v>
      </c>
      <c r="F93" s="29">
        <v>5</v>
      </c>
      <c r="G93" s="29">
        <v>5</v>
      </c>
    </row>
    <row r="94" spans="1:7" s="6" customFormat="1" ht="107.25" customHeight="1">
      <c r="A94" s="26" t="s">
        <v>2</v>
      </c>
      <c r="B94" s="34" t="s">
        <v>205</v>
      </c>
      <c r="C94" s="63" t="s">
        <v>254</v>
      </c>
      <c r="D94" s="64"/>
      <c r="E94" s="28">
        <v>62</v>
      </c>
      <c r="F94" s="29">
        <v>62</v>
      </c>
      <c r="G94" s="29">
        <v>62</v>
      </c>
    </row>
    <row r="95" spans="1:7" s="49" customFormat="1" ht="64.5" customHeight="1" hidden="1">
      <c r="A95" s="43" t="s">
        <v>2</v>
      </c>
      <c r="B95" s="48" t="s">
        <v>118</v>
      </c>
      <c r="C95" s="117" t="s">
        <v>119</v>
      </c>
      <c r="D95" s="118"/>
      <c r="E95" s="45"/>
      <c r="F95" s="46"/>
      <c r="G95" s="46"/>
    </row>
    <row r="96" spans="1:7" s="6" customFormat="1" ht="60" customHeight="1">
      <c r="A96" s="26" t="s">
        <v>2</v>
      </c>
      <c r="B96" s="27" t="s">
        <v>206</v>
      </c>
      <c r="C96" s="105" t="s">
        <v>207</v>
      </c>
      <c r="D96" s="119"/>
      <c r="E96" s="28">
        <v>206</v>
      </c>
      <c r="F96" s="29">
        <v>104</v>
      </c>
      <c r="G96" s="29">
        <v>53</v>
      </c>
    </row>
    <row r="97" spans="1:7" s="6" customFormat="1" ht="132" customHeight="1">
      <c r="A97" s="26" t="s">
        <v>2</v>
      </c>
      <c r="B97" s="27" t="s">
        <v>188</v>
      </c>
      <c r="C97" s="105" t="s">
        <v>255</v>
      </c>
      <c r="D97" s="104"/>
      <c r="E97" s="28">
        <v>207.5</v>
      </c>
      <c r="F97" s="29">
        <v>209.8</v>
      </c>
      <c r="G97" s="29">
        <v>209.8</v>
      </c>
    </row>
    <row r="98" spans="1:7" s="6" customFormat="1" ht="30" customHeight="1">
      <c r="A98" s="26" t="s">
        <v>2</v>
      </c>
      <c r="B98" s="24" t="s">
        <v>197</v>
      </c>
      <c r="C98" s="108" t="s">
        <v>196</v>
      </c>
      <c r="D98" s="107"/>
      <c r="E98" s="25">
        <f aca="true" t="shared" si="2" ref="E98:G99">E99</f>
        <v>1329</v>
      </c>
      <c r="F98" s="30">
        <f t="shared" si="2"/>
        <v>0</v>
      </c>
      <c r="G98" s="30">
        <f t="shared" si="2"/>
        <v>0</v>
      </c>
    </row>
    <row r="99" spans="1:7" s="6" customFormat="1" ht="23.25" customHeight="1">
      <c r="A99" s="26" t="s">
        <v>2</v>
      </c>
      <c r="B99" s="27" t="s">
        <v>159</v>
      </c>
      <c r="C99" s="71" t="s">
        <v>221</v>
      </c>
      <c r="D99" s="73"/>
      <c r="E99" s="25">
        <f t="shared" si="2"/>
        <v>1329</v>
      </c>
      <c r="F99" s="30">
        <f t="shared" si="2"/>
        <v>0</v>
      </c>
      <c r="G99" s="30">
        <f t="shared" si="2"/>
        <v>0</v>
      </c>
    </row>
    <row r="100" spans="1:7" s="6" customFormat="1" ht="29.25" customHeight="1">
      <c r="A100" s="26" t="s">
        <v>2</v>
      </c>
      <c r="B100" s="27" t="s">
        <v>189</v>
      </c>
      <c r="C100" s="126" t="s">
        <v>222</v>
      </c>
      <c r="D100" s="127"/>
      <c r="E100" s="28">
        <v>1329</v>
      </c>
      <c r="F100" s="29">
        <v>0</v>
      </c>
      <c r="G100" s="29">
        <v>0</v>
      </c>
    </row>
    <row r="101" spans="1:7" s="1" customFormat="1" ht="30" customHeight="1">
      <c r="A101" s="23" t="s">
        <v>2</v>
      </c>
      <c r="B101" s="24" t="s">
        <v>39</v>
      </c>
      <c r="C101" s="71" t="s">
        <v>18</v>
      </c>
      <c r="D101" s="72"/>
      <c r="E101" s="25">
        <f>E102+E155</f>
        <v>327689.5</v>
      </c>
      <c r="F101" s="25">
        <f>F102+F155</f>
        <v>287741.6</v>
      </c>
      <c r="G101" s="25">
        <f>G102+G155</f>
        <v>286038.6</v>
      </c>
    </row>
    <row r="102" spans="1:7" s="1" customFormat="1" ht="39.75" customHeight="1">
      <c r="A102" s="23" t="s">
        <v>2</v>
      </c>
      <c r="B102" s="24" t="s">
        <v>38</v>
      </c>
      <c r="C102" s="71" t="s">
        <v>19</v>
      </c>
      <c r="D102" s="72"/>
      <c r="E102" s="25">
        <f>E103+E139+E105</f>
        <v>326942.5</v>
      </c>
      <c r="F102" s="25">
        <f>F103+F139+F105</f>
        <v>286994.6</v>
      </c>
      <c r="G102" s="25">
        <f>G103+G139+G105</f>
        <v>285286.6</v>
      </c>
    </row>
    <row r="103" spans="1:7" s="3" customFormat="1" ht="27" customHeight="1">
      <c r="A103" s="23" t="s">
        <v>2</v>
      </c>
      <c r="B103" s="35" t="s">
        <v>70</v>
      </c>
      <c r="C103" s="71" t="s">
        <v>65</v>
      </c>
      <c r="D103" s="72"/>
      <c r="E103" s="25">
        <f>SUM(E104:E104)</f>
        <v>26495</v>
      </c>
      <c r="F103" s="25">
        <f>SUM(F104:F104)</f>
        <v>6151</v>
      </c>
      <c r="G103" s="25">
        <f>SUM(G104:G104)</f>
        <v>0</v>
      </c>
    </row>
    <row r="104" spans="1:7" ht="46.5" customHeight="1">
      <c r="A104" s="26" t="s">
        <v>2</v>
      </c>
      <c r="B104" s="36" t="s">
        <v>123</v>
      </c>
      <c r="C104" s="114" t="s">
        <v>124</v>
      </c>
      <c r="D104" s="73"/>
      <c r="E104" s="28">
        <v>26495</v>
      </c>
      <c r="F104" s="29">
        <v>6151</v>
      </c>
      <c r="G104" s="29">
        <v>0</v>
      </c>
    </row>
    <row r="105" spans="1:7" s="3" customFormat="1" ht="27" customHeight="1">
      <c r="A105" s="23" t="s">
        <v>2</v>
      </c>
      <c r="B105" s="35" t="s">
        <v>71</v>
      </c>
      <c r="C105" s="113" t="s">
        <v>209</v>
      </c>
      <c r="D105" s="116"/>
      <c r="E105" s="25">
        <f>SUM(E106,E111:E117)</f>
        <v>109843.9</v>
      </c>
      <c r="F105" s="25">
        <f>SUM(F106,F111:F117)</f>
        <v>89899</v>
      </c>
      <c r="G105" s="25">
        <f>SUM(G106,G111:G117)</f>
        <v>91268.6</v>
      </c>
    </row>
    <row r="106" spans="1:7" s="3" customFormat="1" ht="75" customHeight="1">
      <c r="A106" s="23" t="s">
        <v>2</v>
      </c>
      <c r="B106" s="35" t="s">
        <v>157</v>
      </c>
      <c r="C106" s="113" t="s">
        <v>208</v>
      </c>
      <c r="D106" s="116"/>
      <c r="E106" s="25">
        <f>SUM(E107:E109)</f>
        <v>35825.3</v>
      </c>
      <c r="F106" s="25">
        <f>SUM(F107:F109)</f>
        <v>36442.8</v>
      </c>
      <c r="G106" s="25">
        <f>SUM(G107:G109)</f>
        <v>37900.5</v>
      </c>
    </row>
    <row r="107" spans="1:7" s="3" customFormat="1" ht="117" customHeight="1">
      <c r="A107" s="8" t="s">
        <v>2</v>
      </c>
      <c r="B107" s="9" t="s">
        <v>133</v>
      </c>
      <c r="C107" s="114" t="s">
        <v>262</v>
      </c>
      <c r="D107" s="115"/>
      <c r="E107" s="28">
        <v>3805.8</v>
      </c>
      <c r="F107" s="28">
        <v>3958</v>
      </c>
      <c r="G107" s="28">
        <v>4116.3</v>
      </c>
    </row>
    <row r="108" spans="1:7" s="52" customFormat="1" ht="94.5" customHeight="1">
      <c r="A108" s="50" t="s">
        <v>2</v>
      </c>
      <c r="B108" s="51" t="s">
        <v>132</v>
      </c>
      <c r="C108" s="109" t="s">
        <v>261</v>
      </c>
      <c r="D108" s="110"/>
      <c r="E108" s="21">
        <v>29875.9</v>
      </c>
      <c r="F108" s="21">
        <v>30255.5</v>
      </c>
      <c r="G108" s="21">
        <v>31465.7</v>
      </c>
    </row>
    <row r="109" spans="1:7" ht="107.25" customHeight="1">
      <c r="A109" s="8" t="s">
        <v>2</v>
      </c>
      <c r="B109" s="9" t="s">
        <v>134</v>
      </c>
      <c r="C109" s="114" t="s">
        <v>260</v>
      </c>
      <c r="D109" s="115"/>
      <c r="E109" s="28">
        <v>2143.6</v>
      </c>
      <c r="F109" s="28">
        <v>2229.3</v>
      </c>
      <c r="G109" s="28">
        <v>2318.5</v>
      </c>
    </row>
    <row r="110" spans="1:7" ht="57.75" customHeight="1" hidden="1">
      <c r="A110" s="10" t="s">
        <v>2</v>
      </c>
      <c r="B110" s="11" t="s">
        <v>182</v>
      </c>
      <c r="C110" s="113" t="s">
        <v>183</v>
      </c>
      <c r="D110" s="73"/>
      <c r="E110" s="25"/>
      <c r="F110" s="25"/>
      <c r="G110" s="25"/>
    </row>
    <row r="111" spans="1:7" ht="64.5" customHeight="1">
      <c r="A111" s="8" t="s">
        <v>2</v>
      </c>
      <c r="B111" s="59" t="s">
        <v>127</v>
      </c>
      <c r="C111" s="114" t="s">
        <v>232</v>
      </c>
      <c r="D111" s="73"/>
      <c r="E111" s="28">
        <v>4472.2</v>
      </c>
      <c r="F111" s="28">
        <v>4362.6</v>
      </c>
      <c r="G111" s="28">
        <v>4274.2</v>
      </c>
    </row>
    <row r="112" spans="1:7" ht="64.5" customHeight="1" hidden="1">
      <c r="A112" s="8" t="s">
        <v>2</v>
      </c>
      <c r="B112" s="59" t="s">
        <v>178</v>
      </c>
      <c r="C112" s="114" t="s">
        <v>179</v>
      </c>
      <c r="D112" s="104"/>
      <c r="E112" s="28"/>
      <c r="F112" s="28"/>
      <c r="G112" s="28"/>
    </row>
    <row r="113" spans="1:7" ht="41.25" customHeight="1" hidden="1">
      <c r="A113" s="8" t="s">
        <v>2</v>
      </c>
      <c r="B113" s="59" t="s">
        <v>146</v>
      </c>
      <c r="C113" s="114" t="s">
        <v>158</v>
      </c>
      <c r="D113" s="115"/>
      <c r="E113" s="28"/>
      <c r="F113" s="28"/>
      <c r="G113" s="28"/>
    </row>
    <row r="114" spans="1:7" ht="64.5" customHeight="1" hidden="1">
      <c r="A114" s="8" t="s">
        <v>2</v>
      </c>
      <c r="B114" s="59" t="s">
        <v>176</v>
      </c>
      <c r="C114" s="114" t="s">
        <v>177</v>
      </c>
      <c r="D114" s="104"/>
      <c r="E114" s="28"/>
      <c r="F114" s="28"/>
      <c r="G114" s="28"/>
    </row>
    <row r="115" spans="1:7" s="60" customFormat="1" ht="45" customHeight="1">
      <c r="A115" s="8" t="s">
        <v>2</v>
      </c>
      <c r="B115" s="59" t="s">
        <v>215</v>
      </c>
      <c r="C115" s="114" t="s">
        <v>193</v>
      </c>
      <c r="D115" s="73"/>
      <c r="E115" s="28">
        <v>4112.7</v>
      </c>
      <c r="F115" s="28">
        <v>0</v>
      </c>
      <c r="G115" s="28">
        <v>0</v>
      </c>
    </row>
    <row r="116" spans="1:7" ht="45" customHeight="1">
      <c r="A116" s="8" t="s">
        <v>2</v>
      </c>
      <c r="B116" s="59" t="s">
        <v>216</v>
      </c>
      <c r="C116" s="114" t="s">
        <v>217</v>
      </c>
      <c r="D116" s="115"/>
      <c r="E116" s="28">
        <v>1747.1</v>
      </c>
      <c r="F116" s="28">
        <v>1944.9</v>
      </c>
      <c r="G116" s="28">
        <v>1944.9</v>
      </c>
    </row>
    <row r="117" spans="1:7" s="3" customFormat="1" ht="25.5" customHeight="1">
      <c r="A117" s="23" t="s">
        <v>2</v>
      </c>
      <c r="B117" s="35" t="s">
        <v>152</v>
      </c>
      <c r="C117" s="123" t="s">
        <v>194</v>
      </c>
      <c r="D117" s="124"/>
      <c r="E117" s="25">
        <f>SUM(E118:E135)</f>
        <v>63686.59999999999</v>
      </c>
      <c r="F117" s="25">
        <f>SUM(F118:F135)</f>
        <v>47148.7</v>
      </c>
      <c r="G117" s="25">
        <f>SUM(G118:G135)</f>
        <v>47149</v>
      </c>
    </row>
    <row r="118" spans="1:7" s="55" customFormat="1" ht="38.25" customHeight="1">
      <c r="A118" s="53" t="s">
        <v>2</v>
      </c>
      <c r="B118" s="54" t="s">
        <v>125</v>
      </c>
      <c r="C118" s="109" t="s">
        <v>267</v>
      </c>
      <c r="D118" s="110"/>
      <c r="E118" s="21">
        <v>1040.1</v>
      </c>
      <c r="F118" s="22">
        <v>1040.1</v>
      </c>
      <c r="G118" s="22">
        <v>1040.1</v>
      </c>
    </row>
    <row r="119" spans="1:7" ht="58.5" customHeight="1">
      <c r="A119" s="26" t="s">
        <v>2</v>
      </c>
      <c r="B119" s="36" t="s">
        <v>131</v>
      </c>
      <c r="C119" s="114" t="s">
        <v>263</v>
      </c>
      <c r="D119" s="115"/>
      <c r="E119" s="28">
        <v>6200.8</v>
      </c>
      <c r="F119" s="29">
        <v>6219.2</v>
      </c>
      <c r="G119" s="29">
        <v>6219.5</v>
      </c>
    </row>
    <row r="120" spans="1:7" ht="40.5" customHeight="1">
      <c r="A120" s="26" t="s">
        <v>2</v>
      </c>
      <c r="B120" s="36" t="s">
        <v>129</v>
      </c>
      <c r="C120" s="114" t="s">
        <v>264</v>
      </c>
      <c r="D120" s="115"/>
      <c r="E120" s="28">
        <v>641</v>
      </c>
      <c r="F120" s="29">
        <v>641</v>
      </c>
      <c r="G120" s="29">
        <v>641</v>
      </c>
    </row>
    <row r="121" spans="1:7" ht="78" customHeight="1">
      <c r="A121" s="26" t="s">
        <v>2</v>
      </c>
      <c r="B121" s="36" t="s">
        <v>126</v>
      </c>
      <c r="C121" s="114" t="s">
        <v>265</v>
      </c>
      <c r="D121" s="115"/>
      <c r="E121" s="28">
        <v>2046.8</v>
      </c>
      <c r="F121" s="28">
        <v>2046.8</v>
      </c>
      <c r="G121" s="28">
        <v>2046.8</v>
      </c>
    </row>
    <row r="122" spans="1:7" ht="51.75" customHeight="1">
      <c r="A122" s="26" t="s">
        <v>2</v>
      </c>
      <c r="B122" s="36" t="s">
        <v>130</v>
      </c>
      <c r="C122" s="114" t="s">
        <v>266</v>
      </c>
      <c r="D122" s="115"/>
      <c r="E122" s="28">
        <v>122.4</v>
      </c>
      <c r="F122" s="29">
        <v>122.4</v>
      </c>
      <c r="G122" s="29">
        <v>122.4</v>
      </c>
    </row>
    <row r="123" spans="1:7" ht="57.75" customHeight="1">
      <c r="A123" s="26" t="s">
        <v>2</v>
      </c>
      <c r="B123" s="36" t="s">
        <v>128</v>
      </c>
      <c r="C123" s="114" t="s">
        <v>268</v>
      </c>
      <c r="D123" s="115"/>
      <c r="E123" s="28">
        <v>5727.7</v>
      </c>
      <c r="F123" s="28">
        <v>5727.7</v>
      </c>
      <c r="G123" s="28">
        <v>5727.7</v>
      </c>
    </row>
    <row r="124" spans="1:7" ht="63" customHeight="1">
      <c r="A124" s="26" t="s">
        <v>2</v>
      </c>
      <c r="B124" s="36" t="s">
        <v>136</v>
      </c>
      <c r="C124" s="114" t="s">
        <v>269</v>
      </c>
      <c r="D124" s="115"/>
      <c r="E124" s="28">
        <v>29522.3</v>
      </c>
      <c r="F124" s="28">
        <v>29522.3</v>
      </c>
      <c r="G124" s="28">
        <v>29522.3</v>
      </c>
    </row>
    <row r="125" spans="1:7" s="55" customFormat="1" ht="47.25" customHeight="1">
      <c r="A125" s="53" t="s">
        <v>2</v>
      </c>
      <c r="B125" s="54" t="s">
        <v>170</v>
      </c>
      <c r="C125" s="109" t="s">
        <v>271</v>
      </c>
      <c r="D125" s="110"/>
      <c r="E125" s="21">
        <v>526.8</v>
      </c>
      <c r="F125" s="22">
        <v>0</v>
      </c>
      <c r="G125" s="22">
        <v>0</v>
      </c>
    </row>
    <row r="126" spans="1:7" s="60" customFormat="1" ht="45" customHeight="1">
      <c r="A126" s="62" t="s">
        <v>2</v>
      </c>
      <c r="B126" s="61" t="s">
        <v>259</v>
      </c>
      <c r="C126" s="114" t="s">
        <v>270</v>
      </c>
      <c r="D126" s="73"/>
      <c r="E126" s="28">
        <v>1829.2</v>
      </c>
      <c r="F126" s="28">
        <v>1829.2</v>
      </c>
      <c r="G126" s="28">
        <v>1829.2</v>
      </c>
    </row>
    <row r="127" spans="1:7" s="60" customFormat="1" ht="45" customHeight="1">
      <c r="A127" s="62" t="s">
        <v>2</v>
      </c>
      <c r="B127" s="61" t="s">
        <v>272</v>
      </c>
      <c r="C127" s="114" t="s">
        <v>273</v>
      </c>
      <c r="D127" s="73"/>
      <c r="E127" s="28">
        <v>1557.4</v>
      </c>
      <c r="F127" s="28">
        <v>0</v>
      </c>
      <c r="G127" s="28">
        <v>0</v>
      </c>
    </row>
    <row r="128" spans="1:7" s="60" customFormat="1" ht="45" customHeight="1">
      <c r="A128" s="62" t="s">
        <v>2</v>
      </c>
      <c r="B128" s="61" t="s">
        <v>274</v>
      </c>
      <c r="C128" s="114" t="s">
        <v>273</v>
      </c>
      <c r="D128" s="73"/>
      <c r="E128" s="28">
        <v>1329.3</v>
      </c>
      <c r="F128" s="28">
        <v>0</v>
      </c>
      <c r="G128" s="28">
        <v>0</v>
      </c>
    </row>
    <row r="129" spans="1:7" s="60" customFormat="1" ht="45" customHeight="1">
      <c r="A129" s="62" t="s">
        <v>2</v>
      </c>
      <c r="B129" s="61" t="s">
        <v>275</v>
      </c>
      <c r="C129" s="114" t="s">
        <v>273</v>
      </c>
      <c r="D129" s="73"/>
      <c r="E129" s="28">
        <v>1435.7</v>
      </c>
      <c r="F129" s="28">
        <v>0</v>
      </c>
      <c r="G129" s="28">
        <v>0</v>
      </c>
    </row>
    <row r="130" spans="1:7" s="60" customFormat="1" ht="45" customHeight="1">
      <c r="A130" s="62" t="s">
        <v>2</v>
      </c>
      <c r="B130" s="61" t="s">
        <v>276</v>
      </c>
      <c r="C130" s="114" t="s">
        <v>273</v>
      </c>
      <c r="D130" s="73"/>
      <c r="E130" s="28">
        <v>1084.5</v>
      </c>
      <c r="F130" s="28">
        <v>0</v>
      </c>
      <c r="G130" s="28">
        <v>0</v>
      </c>
    </row>
    <row r="131" spans="1:7" s="60" customFormat="1" ht="45" customHeight="1">
      <c r="A131" s="62" t="s">
        <v>2</v>
      </c>
      <c r="B131" s="61" t="s">
        <v>277</v>
      </c>
      <c r="C131" s="114" t="s">
        <v>273</v>
      </c>
      <c r="D131" s="73"/>
      <c r="E131" s="28">
        <v>947.7</v>
      </c>
      <c r="F131" s="28">
        <v>0</v>
      </c>
      <c r="G131" s="28">
        <v>0</v>
      </c>
    </row>
    <row r="132" spans="1:7" s="60" customFormat="1" ht="45" customHeight="1">
      <c r="A132" s="62" t="s">
        <v>2</v>
      </c>
      <c r="B132" s="61" t="s">
        <v>278</v>
      </c>
      <c r="C132" s="114" t="s">
        <v>273</v>
      </c>
      <c r="D132" s="73"/>
      <c r="E132" s="28">
        <v>3000</v>
      </c>
      <c r="F132" s="28">
        <v>0</v>
      </c>
      <c r="G132" s="28">
        <v>0</v>
      </c>
    </row>
    <row r="133" spans="1:7" s="60" customFormat="1" ht="45" customHeight="1">
      <c r="A133" s="62" t="s">
        <v>2</v>
      </c>
      <c r="B133" s="61" t="s">
        <v>279</v>
      </c>
      <c r="C133" s="114" t="s">
        <v>273</v>
      </c>
      <c r="D133" s="73"/>
      <c r="E133" s="28">
        <v>2000.7</v>
      </c>
      <c r="F133" s="28">
        <v>0</v>
      </c>
      <c r="G133" s="28">
        <v>0</v>
      </c>
    </row>
    <row r="134" spans="1:7" s="60" customFormat="1" ht="45" customHeight="1">
      <c r="A134" s="62" t="s">
        <v>2</v>
      </c>
      <c r="B134" s="61" t="s">
        <v>280</v>
      </c>
      <c r="C134" s="114" t="s">
        <v>273</v>
      </c>
      <c r="D134" s="73"/>
      <c r="E134" s="28">
        <v>2451.2</v>
      </c>
      <c r="F134" s="28">
        <v>0</v>
      </c>
      <c r="G134" s="28">
        <v>0</v>
      </c>
    </row>
    <row r="135" spans="1:7" s="60" customFormat="1" ht="45" customHeight="1">
      <c r="A135" s="62" t="s">
        <v>2</v>
      </c>
      <c r="B135" s="61" t="s">
        <v>281</v>
      </c>
      <c r="C135" s="114" t="s">
        <v>273</v>
      </c>
      <c r="D135" s="73"/>
      <c r="E135" s="28">
        <v>2223</v>
      </c>
      <c r="F135" s="28">
        <v>0</v>
      </c>
      <c r="G135" s="28">
        <v>0</v>
      </c>
    </row>
    <row r="136" spans="1:7" ht="44.25" customHeight="1" hidden="1">
      <c r="A136" s="26" t="s">
        <v>2</v>
      </c>
      <c r="B136" s="36" t="s">
        <v>173</v>
      </c>
      <c r="C136" s="114" t="s">
        <v>174</v>
      </c>
      <c r="D136" s="104"/>
      <c r="E136" s="28"/>
      <c r="F136" s="29"/>
      <c r="G136" s="29"/>
    </row>
    <row r="137" spans="1:7" ht="44.25" customHeight="1" hidden="1">
      <c r="A137" s="26" t="s">
        <v>2</v>
      </c>
      <c r="B137" s="36" t="s">
        <v>180</v>
      </c>
      <c r="C137" s="114" t="s">
        <v>175</v>
      </c>
      <c r="D137" s="104"/>
      <c r="E137" s="28"/>
      <c r="F137" s="29"/>
      <c r="G137" s="29"/>
    </row>
    <row r="138" spans="1:7" ht="44.25" customHeight="1" hidden="1">
      <c r="A138" s="26" t="s">
        <v>2</v>
      </c>
      <c r="B138" s="36" t="s">
        <v>171</v>
      </c>
      <c r="C138" s="114" t="s">
        <v>172</v>
      </c>
      <c r="D138" s="104"/>
      <c r="E138" s="28"/>
      <c r="F138" s="29"/>
      <c r="G138" s="29"/>
    </row>
    <row r="139" spans="1:7" s="3" customFormat="1" ht="21.75" customHeight="1">
      <c r="A139" s="23" t="s">
        <v>2</v>
      </c>
      <c r="B139" s="35" t="s">
        <v>72</v>
      </c>
      <c r="C139" s="71" t="s">
        <v>66</v>
      </c>
      <c r="D139" s="72"/>
      <c r="E139" s="25">
        <f>SUM(E140:E147)</f>
        <v>190603.6</v>
      </c>
      <c r="F139" s="25">
        <f>SUM(F140:F147)</f>
        <v>190944.6</v>
      </c>
      <c r="G139" s="25">
        <f>SUM(G140:G147)</f>
        <v>194018</v>
      </c>
    </row>
    <row r="140" spans="1:7" ht="87.75" customHeight="1">
      <c r="A140" s="26" t="s">
        <v>2</v>
      </c>
      <c r="B140" s="36" t="s">
        <v>138</v>
      </c>
      <c r="C140" s="111" t="s">
        <v>230</v>
      </c>
      <c r="D140" s="128"/>
      <c r="E140" s="28">
        <v>1906.5</v>
      </c>
      <c r="F140" s="28">
        <v>1906.5</v>
      </c>
      <c r="G140" s="28">
        <v>1906.5</v>
      </c>
    </row>
    <row r="141" spans="1:7" ht="57" customHeight="1">
      <c r="A141" s="26" t="s">
        <v>2</v>
      </c>
      <c r="B141" s="37" t="s">
        <v>142</v>
      </c>
      <c r="C141" s="67" t="s">
        <v>211</v>
      </c>
      <c r="D141" s="68"/>
      <c r="E141" s="28">
        <v>1207.7</v>
      </c>
      <c r="F141" s="28">
        <v>0</v>
      </c>
      <c r="G141" s="28">
        <v>0</v>
      </c>
    </row>
    <row r="142" spans="1:7" ht="36" customHeight="1">
      <c r="A142" s="26" t="s">
        <v>2</v>
      </c>
      <c r="B142" s="37" t="s">
        <v>143</v>
      </c>
      <c r="C142" s="67" t="s">
        <v>225</v>
      </c>
      <c r="D142" s="73"/>
      <c r="E142" s="28">
        <v>713.2</v>
      </c>
      <c r="F142" s="28">
        <v>782.3</v>
      </c>
      <c r="G142" s="28">
        <v>852.5</v>
      </c>
    </row>
    <row r="143" spans="1:7" ht="60" customHeight="1">
      <c r="A143" s="26" t="s">
        <v>2</v>
      </c>
      <c r="B143" s="37" t="s">
        <v>144</v>
      </c>
      <c r="C143" s="67" t="s">
        <v>210</v>
      </c>
      <c r="D143" s="68"/>
      <c r="E143" s="28">
        <v>4.8</v>
      </c>
      <c r="F143" s="28">
        <v>5</v>
      </c>
      <c r="G143" s="28">
        <v>56</v>
      </c>
    </row>
    <row r="144" spans="1:7" ht="60" customHeight="1">
      <c r="A144" s="26" t="s">
        <v>2</v>
      </c>
      <c r="B144" s="36" t="s">
        <v>213</v>
      </c>
      <c r="C144" s="111" t="s">
        <v>214</v>
      </c>
      <c r="D144" s="128"/>
      <c r="E144" s="28">
        <v>1081.3</v>
      </c>
      <c r="F144" s="28">
        <v>1081.3</v>
      </c>
      <c r="G144" s="28">
        <v>1307.1</v>
      </c>
    </row>
    <row r="145" spans="1:7" ht="93" customHeight="1">
      <c r="A145" s="26" t="s">
        <v>2</v>
      </c>
      <c r="B145" s="36" t="s">
        <v>145</v>
      </c>
      <c r="C145" s="111" t="s">
        <v>233</v>
      </c>
      <c r="D145" s="112"/>
      <c r="E145" s="28">
        <v>6640.2</v>
      </c>
      <c r="F145" s="28">
        <v>6640.2</v>
      </c>
      <c r="G145" s="28">
        <v>6640.2</v>
      </c>
    </row>
    <row r="146" spans="1:7" ht="43.5" customHeight="1">
      <c r="A146" s="26" t="s">
        <v>2</v>
      </c>
      <c r="B146" s="36" t="s">
        <v>141</v>
      </c>
      <c r="C146" s="67" t="s">
        <v>234</v>
      </c>
      <c r="D146" s="68"/>
      <c r="E146" s="28">
        <v>565.7</v>
      </c>
      <c r="F146" s="28">
        <v>565.7</v>
      </c>
      <c r="G146" s="28">
        <v>565.7</v>
      </c>
    </row>
    <row r="147" spans="1:7" ht="21" customHeight="1">
      <c r="A147" s="26" t="s">
        <v>2</v>
      </c>
      <c r="B147" s="35" t="s">
        <v>153</v>
      </c>
      <c r="C147" s="71" t="s">
        <v>154</v>
      </c>
      <c r="D147" s="72"/>
      <c r="E147" s="25">
        <f>SUM(E148:E154)</f>
        <v>178484.2</v>
      </c>
      <c r="F147" s="25">
        <f>SUM(F148:F154)</f>
        <v>179963.6</v>
      </c>
      <c r="G147" s="25">
        <f>SUM(G148:G154)</f>
        <v>182690</v>
      </c>
    </row>
    <row r="148" spans="1:7" ht="44.25" customHeight="1">
      <c r="A148" s="38" t="s">
        <v>2</v>
      </c>
      <c r="B148" s="39" t="s">
        <v>137</v>
      </c>
      <c r="C148" s="67" t="s">
        <v>256</v>
      </c>
      <c r="D148" s="68"/>
      <c r="E148" s="28">
        <v>418.7</v>
      </c>
      <c r="F148" s="28">
        <v>422.3</v>
      </c>
      <c r="G148" s="28">
        <v>426.1</v>
      </c>
    </row>
    <row r="149" spans="1:7" ht="80.25" customHeight="1">
      <c r="A149" s="26" t="s">
        <v>2</v>
      </c>
      <c r="B149" s="27" t="s">
        <v>155</v>
      </c>
      <c r="C149" s="63" t="s">
        <v>181</v>
      </c>
      <c r="D149" s="64"/>
      <c r="E149" s="28">
        <v>108363.3</v>
      </c>
      <c r="F149" s="28">
        <v>108381.9</v>
      </c>
      <c r="G149" s="28">
        <v>108381.9</v>
      </c>
    </row>
    <row r="150" spans="1:7" ht="42.75" customHeight="1">
      <c r="A150" s="26" t="s">
        <v>2</v>
      </c>
      <c r="B150" s="27" t="s">
        <v>135</v>
      </c>
      <c r="C150" s="67" t="s">
        <v>212</v>
      </c>
      <c r="D150" s="68"/>
      <c r="E150" s="28">
        <v>36397.7</v>
      </c>
      <c r="F150" s="28">
        <v>37853.6</v>
      </c>
      <c r="G150" s="28">
        <v>39367.8</v>
      </c>
    </row>
    <row r="151" spans="1:7" ht="75.75" customHeight="1">
      <c r="A151" s="26" t="s">
        <v>2</v>
      </c>
      <c r="B151" s="27" t="s">
        <v>140</v>
      </c>
      <c r="C151" s="67" t="s">
        <v>21</v>
      </c>
      <c r="D151" s="68"/>
      <c r="E151" s="28">
        <v>90.4</v>
      </c>
      <c r="F151" s="28">
        <v>91.1</v>
      </c>
      <c r="G151" s="28">
        <v>91.8</v>
      </c>
    </row>
    <row r="152" spans="1:7" ht="60.75" customHeight="1">
      <c r="A152" s="26" t="s">
        <v>2</v>
      </c>
      <c r="B152" s="27" t="s">
        <v>156</v>
      </c>
      <c r="C152" s="67" t="s">
        <v>169</v>
      </c>
      <c r="D152" s="68"/>
      <c r="E152" s="28">
        <v>29776.1</v>
      </c>
      <c r="F152" s="28">
        <v>29776.7</v>
      </c>
      <c r="G152" s="28">
        <v>29776.7</v>
      </c>
    </row>
    <row r="153" spans="1:7" ht="75" customHeight="1">
      <c r="A153" s="26" t="s">
        <v>2</v>
      </c>
      <c r="B153" s="27" t="s">
        <v>139</v>
      </c>
      <c r="C153" s="63" t="s">
        <v>257</v>
      </c>
      <c r="D153" s="64"/>
      <c r="E153" s="28">
        <v>3438</v>
      </c>
      <c r="F153" s="28">
        <v>3438</v>
      </c>
      <c r="G153" s="28">
        <v>3438</v>
      </c>
    </row>
    <row r="154" spans="1:7" ht="79.5" customHeight="1">
      <c r="A154" s="26" t="s">
        <v>2</v>
      </c>
      <c r="B154" s="27" t="s">
        <v>147</v>
      </c>
      <c r="C154" s="63" t="s">
        <v>258</v>
      </c>
      <c r="D154" s="64"/>
      <c r="E154" s="28">
        <v>0</v>
      </c>
      <c r="F154" s="28">
        <v>0</v>
      </c>
      <c r="G154" s="28">
        <v>1207.7</v>
      </c>
    </row>
    <row r="155" spans="1:7" s="3" customFormat="1" ht="24" customHeight="1">
      <c r="A155" s="23" t="s">
        <v>2</v>
      </c>
      <c r="B155" s="24" t="s">
        <v>73</v>
      </c>
      <c r="C155" s="71" t="s">
        <v>22</v>
      </c>
      <c r="D155" s="72"/>
      <c r="E155" s="25">
        <f>E156</f>
        <v>747</v>
      </c>
      <c r="F155" s="25">
        <f>F156</f>
        <v>747</v>
      </c>
      <c r="G155" s="25">
        <f>G156</f>
        <v>752</v>
      </c>
    </row>
    <row r="156" spans="1:7" s="3" customFormat="1" ht="23.25" customHeight="1">
      <c r="A156" s="26" t="s">
        <v>2</v>
      </c>
      <c r="B156" s="27" t="s">
        <v>149</v>
      </c>
      <c r="C156" s="67" t="s">
        <v>151</v>
      </c>
      <c r="D156" s="68"/>
      <c r="E156" s="40">
        <f>E157+E158</f>
        <v>747</v>
      </c>
      <c r="F156" s="40">
        <f>F157+F158</f>
        <v>747</v>
      </c>
      <c r="G156" s="40">
        <f>G157+G158</f>
        <v>752</v>
      </c>
    </row>
    <row r="157" spans="1:7" ht="41.25" customHeight="1">
      <c r="A157" s="26" t="s">
        <v>2</v>
      </c>
      <c r="B157" s="27" t="s">
        <v>148</v>
      </c>
      <c r="C157" s="67" t="s">
        <v>150</v>
      </c>
      <c r="D157" s="68"/>
      <c r="E157" s="40">
        <v>45</v>
      </c>
      <c r="F157" s="40">
        <v>45</v>
      </c>
      <c r="G157" s="40">
        <v>50</v>
      </c>
    </row>
    <row r="158" spans="1:7" ht="24" customHeight="1">
      <c r="A158" s="26" t="s">
        <v>2</v>
      </c>
      <c r="B158" s="27" t="s">
        <v>165</v>
      </c>
      <c r="C158" s="67" t="s">
        <v>195</v>
      </c>
      <c r="D158" s="125"/>
      <c r="E158" s="40">
        <v>702</v>
      </c>
      <c r="F158" s="29">
        <v>702</v>
      </c>
      <c r="G158" s="29">
        <v>702</v>
      </c>
    </row>
    <row r="159" spans="1:7" ht="18.75">
      <c r="A159" s="120" t="s">
        <v>24</v>
      </c>
      <c r="B159" s="121"/>
      <c r="C159" s="121"/>
      <c r="D159" s="122"/>
      <c r="E159" s="41">
        <f>E101+E16</f>
        <v>563994.9</v>
      </c>
      <c r="F159" s="41">
        <f>F101+F16</f>
        <v>533755.6</v>
      </c>
      <c r="G159" s="41">
        <f>G101+G16</f>
        <v>534828.3999999999</v>
      </c>
    </row>
  </sheetData>
  <sheetProtection/>
  <mergeCells count="158">
    <mergeCell ref="C149:D149"/>
    <mergeCell ref="C122:D122"/>
    <mergeCell ref="C123:D123"/>
    <mergeCell ref="C124:D124"/>
    <mergeCell ref="C133:D133"/>
    <mergeCell ref="C134:D134"/>
    <mergeCell ref="C141:D141"/>
    <mergeCell ref="C120:D120"/>
    <mergeCell ref="C115:D115"/>
    <mergeCell ref="C121:D121"/>
    <mergeCell ref="C137:D137"/>
    <mergeCell ref="C136:D136"/>
    <mergeCell ref="C116:D116"/>
    <mergeCell ref="C118:D118"/>
    <mergeCell ref="C139:D139"/>
    <mergeCell ref="C130:D130"/>
    <mergeCell ref="C131:D131"/>
    <mergeCell ref="C132:D132"/>
    <mergeCell ref="C135:D135"/>
    <mergeCell ref="C147:D147"/>
    <mergeCell ref="C154:D154"/>
    <mergeCell ref="C138:D138"/>
    <mergeCell ref="C114:D114"/>
    <mergeCell ref="C143:D143"/>
    <mergeCell ref="C150:D150"/>
    <mergeCell ref="C142:D142"/>
    <mergeCell ref="C140:D140"/>
    <mergeCell ref="C151:D151"/>
    <mergeCell ref="C144:D144"/>
    <mergeCell ref="A159:D159"/>
    <mergeCell ref="C156:D156"/>
    <mergeCell ref="C152:D152"/>
    <mergeCell ref="C155:D155"/>
    <mergeCell ref="C158:D158"/>
    <mergeCell ref="C153:D153"/>
    <mergeCell ref="C157:D157"/>
    <mergeCell ref="C148:D148"/>
    <mergeCell ref="C146:D146"/>
    <mergeCell ref="C94:D94"/>
    <mergeCell ref="C109:D109"/>
    <mergeCell ref="C111:D111"/>
    <mergeCell ref="C96:D96"/>
    <mergeCell ref="C117:D117"/>
    <mergeCell ref="C126:D126"/>
    <mergeCell ref="C128:D128"/>
    <mergeCell ref="C113:D113"/>
    <mergeCell ref="C99:D99"/>
    <mergeCell ref="C81:D81"/>
    <mergeCell ref="C93:D93"/>
    <mergeCell ref="C107:D107"/>
    <mergeCell ref="C105:D105"/>
    <mergeCell ref="C97:D97"/>
    <mergeCell ref="C104:D104"/>
    <mergeCell ref="C101:D101"/>
    <mergeCell ref="C100:D100"/>
    <mergeCell ref="C125:D125"/>
    <mergeCell ref="C145:D145"/>
    <mergeCell ref="C110:D110"/>
    <mergeCell ref="C103:D103"/>
    <mergeCell ref="C127:D127"/>
    <mergeCell ref="C119:D119"/>
    <mergeCell ref="C129:D129"/>
    <mergeCell ref="C106:D106"/>
    <mergeCell ref="C112:D112"/>
    <mergeCell ref="C108:D108"/>
    <mergeCell ref="C102:D102"/>
    <mergeCell ref="C90:D90"/>
    <mergeCell ref="C50:D50"/>
    <mergeCell ref="C59:D59"/>
    <mergeCell ref="C85:D85"/>
    <mergeCell ref="C98:D98"/>
    <mergeCell ref="C75:D75"/>
    <mergeCell ref="C74:D74"/>
    <mergeCell ref="C91:D91"/>
    <mergeCell ref="C95:D95"/>
    <mergeCell ref="C72:D72"/>
    <mergeCell ref="C73:D73"/>
    <mergeCell ref="C68:D68"/>
    <mergeCell ref="C56:D56"/>
    <mergeCell ref="C69:D69"/>
    <mergeCell ref="C70:D70"/>
    <mergeCell ref="C41:D41"/>
    <mergeCell ref="C32:D32"/>
    <mergeCell ref="C28:D28"/>
    <mergeCell ref="C31:D31"/>
    <mergeCell ref="C33:D33"/>
    <mergeCell ref="C36:D36"/>
    <mergeCell ref="C38:D38"/>
    <mergeCell ref="C37:D37"/>
    <mergeCell ref="C40:D40"/>
    <mergeCell ref="C30:D30"/>
    <mergeCell ref="C39:D39"/>
    <mergeCell ref="C17:D17"/>
    <mergeCell ref="C34:D34"/>
    <mergeCell ref="C35:D35"/>
    <mergeCell ref="C25:D25"/>
    <mergeCell ref="C29:D29"/>
    <mergeCell ref="C42:D42"/>
    <mergeCell ref="C49:D49"/>
    <mergeCell ref="C60:D60"/>
    <mergeCell ref="C63:D63"/>
    <mergeCell ref="C46:D46"/>
    <mergeCell ref="C43:D43"/>
    <mergeCell ref="C44:D44"/>
    <mergeCell ref="C45:D45"/>
    <mergeCell ref="C67:D67"/>
    <mergeCell ref="C55:D55"/>
    <mergeCell ref="C52:D52"/>
    <mergeCell ref="C53:D53"/>
    <mergeCell ref="C64:D64"/>
    <mergeCell ref="C16:D16"/>
    <mergeCell ref="C27:D27"/>
    <mergeCell ref="C18:D18"/>
    <mergeCell ref="C22:D22"/>
    <mergeCell ref="C19:D19"/>
    <mergeCell ref="C21:D21"/>
    <mergeCell ref="C20:D20"/>
    <mergeCell ref="C23:D23"/>
    <mergeCell ref="C24:D24"/>
    <mergeCell ref="B8:G8"/>
    <mergeCell ref="C15:D15"/>
    <mergeCell ref="E11:G11"/>
    <mergeCell ref="B9:G9"/>
    <mergeCell ref="F12:F14"/>
    <mergeCell ref="G12:G14"/>
    <mergeCell ref="E12:E14"/>
    <mergeCell ref="A15:B15"/>
    <mergeCell ref="A11:B14"/>
    <mergeCell ref="C11:D14"/>
    <mergeCell ref="D2:G2"/>
    <mergeCell ref="D3:G3"/>
    <mergeCell ref="D4:G4"/>
    <mergeCell ref="B7:G7"/>
    <mergeCell ref="C51:D51"/>
    <mergeCell ref="C57:D57"/>
    <mergeCell ref="C87:D87"/>
    <mergeCell ref="C84:D84"/>
    <mergeCell ref="C78:D78"/>
    <mergeCell ref="C79:D79"/>
    <mergeCell ref="C83:D83"/>
    <mergeCell ref="C80:D80"/>
    <mergeCell ref="C86:D86"/>
    <mergeCell ref="C71:D71"/>
    <mergeCell ref="C76:D76"/>
    <mergeCell ref="C26:D26"/>
    <mergeCell ref="C62:D62"/>
    <mergeCell ref="C65:D65"/>
    <mergeCell ref="C66:D66"/>
    <mergeCell ref="C47:D47"/>
    <mergeCell ref="C54:D54"/>
    <mergeCell ref="C48:D48"/>
    <mergeCell ref="C58:D58"/>
    <mergeCell ref="C61:D61"/>
    <mergeCell ref="C92:D92"/>
    <mergeCell ref="C89:D89"/>
    <mergeCell ref="C82:D82"/>
    <mergeCell ref="C77:D77"/>
    <mergeCell ref="C88:D88"/>
  </mergeCells>
  <printOptions horizontalCentered="1"/>
  <pageMargins left="0.2" right="0.2" top="0.23" bottom="0.2" header="0" footer="0"/>
  <pageSetup horizontalDpi="600" verticalDpi="600" orientation="portrait" paperSize="9" scale="47"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2024-02-12T11:27:36Z</cp:lastPrinted>
  <dcterms:created xsi:type="dcterms:W3CDTF">2014-10-24T10:22:06Z</dcterms:created>
  <dcterms:modified xsi:type="dcterms:W3CDTF">2024-03-06T13:55:21Z</dcterms:modified>
  <cp:category/>
  <cp:version/>
  <cp:contentType/>
  <cp:contentStatus/>
</cp:coreProperties>
</file>